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NCO_ DE_DADOS" sheetId="1" r:id="rId4"/>
    <sheet state="visible" name="Gasolina vs Álcool" sheetId="2" r:id="rId5"/>
    <sheet state="visible" name="Tabela Álcool x Gasolina" sheetId="3" r:id="rId6"/>
  </sheets>
  <definedNames>
    <definedName hidden="1" localSheetId="0" name="_xlnm._FilterDatabase">'BANCO_ DE_DADOS'!$A$3:$P$323</definedName>
  </definedNames>
  <calcPr/>
</workbook>
</file>

<file path=xl/sharedStrings.xml><?xml version="1.0" encoding="utf-8"?>
<sst xmlns="http://schemas.openxmlformats.org/spreadsheetml/2006/main" count="1814" uniqueCount="184">
  <si>
    <t>ETANOL</t>
  </si>
  <si>
    <t>GASOLINA</t>
  </si>
  <si>
    <t>CATEGORIA</t>
  </si>
  <si>
    <t>MARCA</t>
  </si>
  <si>
    <t xml:space="preserve">MODELO </t>
  </si>
  <si>
    <t>VERSÃO</t>
  </si>
  <si>
    <t>MOTOR</t>
  </si>
  <si>
    <t>AR CONDICIONADO</t>
  </si>
  <si>
    <t>DIREÇÃO</t>
  </si>
  <si>
    <t>COMBUSTIVEL</t>
  </si>
  <si>
    <t>km/L Cidade</t>
  </si>
  <si>
    <t>KM/l Estrada</t>
  </si>
  <si>
    <t>TANQUE</t>
  </si>
  <si>
    <t>Modelo</t>
  </si>
  <si>
    <t>DIREÇÃO HIDRÁULICA</t>
  </si>
  <si>
    <t>PEUGEOT</t>
  </si>
  <si>
    <t>1.6-16V</t>
  </si>
  <si>
    <t>SIM</t>
  </si>
  <si>
    <t>Elétrica</t>
  </si>
  <si>
    <t>Selecione</t>
  </si>
  <si>
    <t>1.2-12V</t>
  </si>
  <si>
    <t>1.0-12V</t>
  </si>
  <si>
    <t>1.6 THP</t>
  </si>
  <si>
    <t>1.0-16V</t>
  </si>
  <si>
    <t>NÃO</t>
  </si>
  <si>
    <t>Eletro-Hidráulica</t>
  </si>
  <si>
    <t>1.0-6V</t>
  </si>
  <si>
    <t>Hidráulica</t>
  </si>
  <si>
    <t>1.0-8V</t>
  </si>
  <si>
    <t>Manual</t>
  </si>
  <si>
    <t>FIAT</t>
  </si>
  <si>
    <t>1.4-8V</t>
  </si>
  <si>
    <t>1.3-16V</t>
  </si>
  <si>
    <t>CITROËN</t>
  </si>
  <si>
    <t>Aircross</t>
  </si>
  <si>
    <t>1.3-8V</t>
  </si>
  <si>
    <t>Argo</t>
  </si>
  <si>
    <t>1.4-16V</t>
  </si>
  <si>
    <t>Berlingo</t>
  </si>
  <si>
    <t>C3</t>
  </si>
  <si>
    <t>1.5-12V</t>
  </si>
  <si>
    <t>1.8-16V</t>
  </si>
  <si>
    <t>C4 Lounge</t>
  </si>
  <si>
    <t>1.5-16V</t>
  </si>
  <si>
    <t>Captur</t>
  </si>
  <si>
    <t>Celer</t>
  </si>
  <si>
    <t>Celta</t>
  </si>
  <si>
    <t>1.6-8V</t>
  </si>
  <si>
    <t>City</t>
  </si>
  <si>
    <t>RENAULT</t>
  </si>
  <si>
    <t>Civic</t>
  </si>
  <si>
    <t>1.8-8V</t>
  </si>
  <si>
    <t>2.0-16V</t>
  </si>
  <si>
    <t>Clio</t>
  </si>
  <si>
    <t>CHERY</t>
  </si>
  <si>
    <t>Cobalt</t>
  </si>
  <si>
    <t>2.4-16V</t>
  </si>
  <si>
    <t>HONDA</t>
  </si>
  <si>
    <t>Compass</t>
  </si>
  <si>
    <t>2.5-16V</t>
  </si>
  <si>
    <t>Corolla</t>
  </si>
  <si>
    <t>2.7-16V</t>
  </si>
  <si>
    <t>CHEVROLET</t>
  </si>
  <si>
    <t>Corsa</t>
  </si>
  <si>
    <t>Creta</t>
  </si>
  <si>
    <t>JEEP</t>
  </si>
  <si>
    <t>Cronos</t>
  </si>
  <si>
    <t>Dobló</t>
  </si>
  <si>
    <t>TOYOTA</t>
  </si>
  <si>
    <t>Duster</t>
  </si>
  <si>
    <t>EcoSport</t>
  </si>
  <si>
    <t>HYUNDAI</t>
  </si>
  <si>
    <t>Elantra</t>
  </si>
  <si>
    <t>Etios</t>
  </si>
  <si>
    <t>Etios Sedã</t>
  </si>
  <si>
    <t>Fiorino</t>
  </si>
  <si>
    <t>Fit</t>
  </si>
  <si>
    <t>Fluence</t>
  </si>
  <si>
    <t>Focus Fastback</t>
  </si>
  <si>
    <t>Focus Hatch</t>
  </si>
  <si>
    <t>Fox</t>
  </si>
  <si>
    <t>FORD</t>
  </si>
  <si>
    <t>Gol</t>
  </si>
  <si>
    <t>Golf Variant</t>
  </si>
  <si>
    <t>Grand Siena</t>
  </si>
  <si>
    <t>HB20</t>
  </si>
  <si>
    <t>HB20S</t>
  </si>
  <si>
    <t>HB20X</t>
  </si>
  <si>
    <t>Hilux</t>
  </si>
  <si>
    <t>HR-V</t>
  </si>
  <si>
    <t>iX 35</t>
  </si>
  <si>
    <t>KA</t>
  </si>
  <si>
    <t>KA Hatch</t>
  </si>
  <si>
    <t>KA sedan</t>
  </si>
  <si>
    <t>KA+</t>
  </si>
  <si>
    <t>Kangoo</t>
  </si>
  <si>
    <t>Kicks</t>
  </si>
  <si>
    <t>VOLKSWAGEN</t>
  </si>
  <si>
    <t>Kwid</t>
  </si>
  <si>
    <t>L200 Triton</t>
  </si>
  <si>
    <t>Logan</t>
  </si>
  <si>
    <t>Mille</t>
  </si>
  <si>
    <t>Mobi</t>
  </si>
  <si>
    <t>Montana</t>
  </si>
  <si>
    <t>New Fiesta</t>
  </si>
  <si>
    <t>New Fiesta Sedan</t>
  </si>
  <si>
    <t>New March</t>
  </si>
  <si>
    <t>New QQ</t>
  </si>
  <si>
    <t>New Soul</t>
  </si>
  <si>
    <t>New Versa</t>
  </si>
  <si>
    <t>Novo Cruze</t>
  </si>
  <si>
    <t>Novo Palio</t>
  </si>
  <si>
    <t>Novo Sentra</t>
  </si>
  <si>
    <t>Novo Uno</t>
  </si>
  <si>
    <t>Onix</t>
  </si>
  <si>
    <t>Onix Joy</t>
  </si>
  <si>
    <t>Oroch</t>
  </si>
  <si>
    <t>Palio</t>
  </si>
  <si>
    <t>Palio Weekend</t>
  </si>
  <si>
    <t>Partner</t>
  </si>
  <si>
    <t>Picanto</t>
  </si>
  <si>
    <t>Prisma</t>
  </si>
  <si>
    <t>Prisma Joy</t>
  </si>
  <si>
    <t>Ranger</t>
  </si>
  <si>
    <t>Renegade</t>
  </si>
  <si>
    <t>Rio</t>
  </si>
  <si>
    <t>S10</t>
  </si>
  <si>
    <t>Sandero</t>
  </si>
  <si>
    <t xml:space="preserve">Sandero </t>
  </si>
  <si>
    <t>Sandero Stepway</t>
  </si>
  <si>
    <t>Saveiro CD</t>
  </si>
  <si>
    <t>NISSAN</t>
  </si>
  <si>
    <t>Saveiro CE</t>
  </si>
  <si>
    <t>Saveiro CS</t>
  </si>
  <si>
    <t>MITSUBISHI</t>
  </si>
  <si>
    <t>Spin</t>
  </si>
  <si>
    <t>Sportage</t>
  </si>
  <si>
    <t>Strada</t>
  </si>
  <si>
    <t>T40</t>
  </si>
  <si>
    <t>T5</t>
  </si>
  <si>
    <t>Tiguan</t>
  </si>
  <si>
    <t>Toro</t>
  </si>
  <si>
    <t>Tucson</t>
  </si>
  <si>
    <t>up!</t>
  </si>
  <si>
    <t>up! TSI</t>
  </si>
  <si>
    <t>WR-V</t>
  </si>
  <si>
    <t>KIA</t>
  </si>
  <si>
    <t>Yaris</t>
  </si>
  <si>
    <t>JAC</t>
  </si>
  <si>
    <t>X</t>
  </si>
  <si>
    <t>Planilha da Gasolina vs Álcool</t>
  </si>
  <si>
    <t>Capacidade do Tanque</t>
  </si>
  <si>
    <t>Combustível</t>
  </si>
  <si>
    <t>Álcool</t>
  </si>
  <si>
    <t>Gasolina</t>
  </si>
  <si>
    <t>Gasolina Aditivada</t>
  </si>
  <si>
    <t>Valor (R$)</t>
  </si>
  <si>
    <t>Consumo (km/l)</t>
  </si>
  <si>
    <t>- Células amarelas são editáveis</t>
  </si>
  <si>
    <t>Valor Tanque Cheio (R$)</t>
  </si>
  <si>
    <t>- Cálculo feito com base nos dados inseridos</t>
  </si>
  <si>
    <t>Autonomia (km)</t>
  </si>
  <si>
    <t>R$/km</t>
  </si>
  <si>
    <t>km/R$</t>
  </si>
  <si>
    <t>Note que o sistema a plainlha decide quel combustível é mais viável do ponto de vista do bolso.
O combustível mais viável ficará automaticamente "iluminado" de verde.
Pode brincar com as células em amarelo para manipular o resultado conforme a sua realidade.</t>
  </si>
  <si>
    <t xml:space="preserve">  ÁLCOOL X GASOLINA | Qual é mais negócio?</t>
  </si>
  <si>
    <t>Simule sempre que for abastecer!  :)</t>
  </si>
  <si>
    <t>!!!!!!!!!!</t>
  </si>
  <si>
    <t>Preencha os campos em vermelho</t>
  </si>
  <si>
    <t>COMBUSTÍVEL</t>
  </si>
  <si>
    <r>
      <rPr>
        <rFont val="Calibri"/>
        <b/>
        <color rgb="FF000000"/>
        <sz val="10.0"/>
      </rPr>
      <t xml:space="preserve">ÁLCOOL   &lt;       </t>
    </r>
    <r>
      <rPr>
        <rFont val="Calibri"/>
        <b/>
        <color rgb="FF000000"/>
        <sz val="10.0"/>
      </rPr>
      <t>.</t>
    </r>
  </si>
  <si>
    <t>&gt;   GASOLINA</t>
  </si>
  <si>
    <r>
      <rPr>
        <rFont val="Calibri"/>
        <b/>
        <color rgb="FF000000"/>
        <sz val="11.0"/>
      </rPr>
      <t xml:space="preserve">Valor do litro </t>
    </r>
    <r>
      <rPr>
        <rFont val="Calibri"/>
        <b val="0"/>
        <color rgb="FF000000"/>
        <sz val="11.0"/>
      </rPr>
      <t>|</t>
    </r>
    <r>
      <rPr>
        <rFont val="Calibri"/>
        <b/>
        <color rgb="FF000000"/>
        <sz val="11.0"/>
      </rPr>
      <t>R$</t>
    </r>
    <r>
      <rPr>
        <rFont val="Calibri"/>
        <b val="0"/>
        <color rgb="FF000000"/>
        <sz val="11.0"/>
      </rPr>
      <t>|</t>
    </r>
  </si>
  <si>
    <t>Motor</t>
  </si>
  <si>
    <t>Consumo</t>
  </si>
  <si>
    <t>Ar-Condicionado</t>
  </si>
  <si>
    <t>Valor Tanque Cheio |R$|</t>
  </si>
  <si>
    <t>Direção</t>
  </si>
  <si>
    <t>Autonomia |Km|</t>
  </si>
  <si>
    <t>Tanque</t>
  </si>
  <si>
    <t>R$ / Km</t>
  </si>
  <si>
    <t>Km / R$</t>
  </si>
  <si>
    <t>O melhor combustível para o seu veículo é:</t>
  </si>
  <si>
    <t>Resultado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</si>
</sst>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General_)"/>
    <numFmt numFmtId="166" formatCode="_-* #,##0.0000_-;\-* #,##0.0000_-;_-* &quot;-&quot;??_-;_-@"/>
    <numFmt numFmtId="167" formatCode="_-* #,##0.00_-;\-* #,##0.00_-;_-* &quot;-&quot;??_-;_-@"/>
    <numFmt numFmtId="168" formatCode="_-* #,##0.0_-;\-* #,##0.0_-;_-* &quot;-&quot;??_-;_-@"/>
    <numFmt numFmtId="169" formatCode="_-&quot;R$&quot;* #,##0.00_-;\-&quot;R$&quot;* #,##0.00_-;_-&quot;R$&quot;* &quot;-&quot;??_-;_-@"/>
    <numFmt numFmtId="170" formatCode="_-* #,##0.000000_-;\-* #,##0.000000_-;_-* &quot;-&quot;??_-;_-@"/>
  </numFmts>
  <fonts count="23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1.0"/>
      <color rgb="FFD8D8D8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b/>
      <sz val="11.0"/>
      <color rgb="FFD8D8D8"/>
      <name val="Calibri"/>
    </font>
    <font>
      <sz val="8.0"/>
      <color theme="1"/>
      <name val="Arial"/>
    </font>
    <font>
      <b/>
      <sz val="16.0"/>
      <color theme="0"/>
      <name val="Calibri"/>
    </font>
    <font>
      <sz val="10.0"/>
      <color theme="1"/>
      <name val="Calibri"/>
    </font>
    <font>
      <b/>
      <sz val="15.0"/>
      <color rgb="FF010050"/>
      <name val="Calibri"/>
    </font>
    <font>
      <b/>
      <i/>
      <sz val="11.0"/>
      <color rgb="FF010050"/>
      <name val="Calibri"/>
    </font>
    <font>
      <sz val="12.0"/>
      <color rgb="FFFFFFFF"/>
      <name val="Calibri"/>
    </font>
    <font>
      <b/>
      <sz val="10.0"/>
      <color theme="0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b/>
      <sz val="12.0"/>
      <color rgb="FFFFFFFF"/>
      <name val="Calibri"/>
    </font>
    <font>
      <b/>
      <sz val="11.0"/>
      <color rgb="FF000000"/>
      <name val="Calibri"/>
    </font>
    <font>
      <b/>
      <sz val="10.0"/>
      <color rgb="FF7F7F7F"/>
      <name val="Calibri"/>
    </font>
    <font>
      <b/>
      <sz val="12.0"/>
      <color theme="0"/>
      <name val="Calibri"/>
    </font>
    <font>
      <sz val="18.0"/>
      <color rgb="FF000000"/>
      <name val="Calibri"/>
    </font>
    <font>
      <b/>
      <sz val="14.0"/>
      <color rgb="FF01005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44546A"/>
        <bgColor rgb="FF44546A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8496B0"/>
        <bgColor rgb="FF8496B0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F220E"/>
        <bgColor rgb="FFFF220E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3">
    <border/>
    <border>
      <left/>
      <top/>
      <bottom/>
    </border>
    <border>
      <right/>
      <top/>
      <bottom/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hair">
        <color rgb="FF000000"/>
      </right>
      <top style="medium">
        <color rgb="FF000000"/>
      </top>
      <bottom/>
    </border>
    <border>
      <left style="hair">
        <color rgb="FF000000"/>
      </left>
      <right style="hair">
        <color rgb="FF000000"/>
      </right>
      <top style="medium">
        <color rgb="FF000000"/>
      </top>
      <bottom/>
    </border>
    <border>
      <left style="hair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hair">
        <color rgb="FF000000"/>
      </right>
      <top/>
      <bottom style="medium">
        <color rgb="FF000000"/>
      </bottom>
    </border>
    <border>
      <left style="hair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</border>
    <border>
      <left style="thin">
        <color rgb="FF0070C0"/>
      </left>
      <right style="thin">
        <color rgb="FF0070C0"/>
      </right>
      <top style="thin">
        <color rgb="FF0070C0"/>
      </top>
    </border>
    <border>
      <left style="medium">
        <color rgb="FF000000"/>
      </left>
    </border>
    <border>
      <left style="medium">
        <color rgb="FF000000"/>
      </left>
      <right style="hair">
        <color rgb="FF000000"/>
      </right>
    </border>
    <border>
      <left style="hair">
        <color rgb="FF000000"/>
      </left>
      <right style="hair">
        <color rgb="FF000000"/>
      </right>
    </border>
    <border>
      <left style="hair">
        <color rgb="FF000000"/>
      </left>
      <right style="medium">
        <color rgb="FF000000"/>
      </right>
    </border>
    <border>
      <left style="thin">
        <color rgb="FF0070C0"/>
      </left>
      <right style="thin">
        <color rgb="FF0070C0"/>
      </right>
      <bottom style="thin">
        <color theme="4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top/>
      <bottom/>
    </border>
    <border>
      <left/>
      <top/>
    </border>
    <border>
      <right/>
      <top/>
    </border>
    <border>
      <bottom style="thin">
        <color rgb="FFFF220E"/>
      </bottom>
    </border>
    <border>
      <left style="thin">
        <color rgb="FFFF220E"/>
      </left>
      <right style="thin">
        <color rgb="FFFF220E"/>
      </right>
      <top style="thin">
        <color rgb="FFFF220E"/>
      </top>
      <bottom style="thin">
        <color rgb="FFFF220E"/>
      </bottom>
    </border>
    <border>
      <left/>
      <right/>
      <top style="thin">
        <color rgb="FFFF220E"/>
      </top>
      <bottom style="thin">
        <color rgb="FFFF220E"/>
      </bottom>
    </border>
    <border>
      <left/>
      <top style="thin">
        <color rgb="FFFF220E"/>
      </top>
      <bottom style="thin">
        <color rgb="FFFF220E"/>
      </bottom>
    </border>
    <border>
      <left/>
      <bottom style="thin">
        <color rgb="FFFF220E"/>
      </bottom>
    </border>
    <border>
      <left/>
      <right/>
    </border>
    <border>
      <left style="thin">
        <color rgb="FFFF220E"/>
      </left>
      <top style="thin">
        <color rgb="FFFF220E"/>
      </top>
    </border>
    <border>
      <right style="thin">
        <color rgb="FFFF220E"/>
      </right>
      <top style="thin">
        <color rgb="FFFF220E"/>
      </top>
    </border>
    <border>
      <top style="thin">
        <color rgb="FFFF220E"/>
      </top>
    </border>
    <border>
      <left/>
      <bottom/>
    </border>
    <border>
      <right/>
      <bottom/>
    </border>
    <border>
      <left style="thin">
        <color rgb="FFFF220E"/>
      </left>
      <bottom style="thin">
        <color rgb="FFFF220E"/>
      </bottom>
    </border>
    <border>
      <right style="thin">
        <color rgb="FFFF220E"/>
      </right>
      <bottom style="thin">
        <color rgb="FFFF220E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1" fillId="3" fontId="4" numFmtId="0" xfId="0" applyAlignment="1" applyBorder="1" applyFill="1" applyFont="1">
      <alignment horizontal="center"/>
    </xf>
    <xf borderId="0" fillId="0" fontId="5" numFmtId="0" xfId="0" applyAlignment="1" applyFont="1">
      <alignment horizontal="center"/>
    </xf>
    <xf borderId="3" fillId="2" fontId="6" numFmtId="0" xfId="0" applyBorder="1" applyFont="1"/>
    <xf borderId="3" fillId="2" fontId="6" numFmtId="164" xfId="0" applyBorder="1" applyFont="1" applyNumberFormat="1"/>
    <xf borderId="3" fillId="3" fontId="7" numFmtId="0" xfId="0" applyBorder="1" applyFont="1"/>
    <xf borderId="3" fillId="4" fontId="8" numFmtId="0" xfId="0" applyAlignment="1" applyBorder="1" applyFill="1" applyFont="1">
      <alignment vertical="center"/>
    </xf>
    <xf borderId="3" fillId="4" fontId="8" numFmtId="1" xfId="0" applyAlignment="1" applyBorder="1" applyFont="1" applyNumberFormat="1">
      <alignment horizontal="left" vertical="center"/>
    </xf>
    <xf borderId="3" fillId="4" fontId="8" numFmtId="0" xfId="0" applyAlignment="1" applyBorder="1" applyFont="1">
      <alignment horizontal="left" vertical="center"/>
    </xf>
    <xf borderId="3" fillId="4" fontId="2" numFmtId="0" xfId="0" applyBorder="1" applyFont="1"/>
    <xf borderId="3" fillId="4" fontId="8" numFmtId="164" xfId="0" applyAlignment="1" applyBorder="1" applyFont="1" applyNumberFormat="1">
      <alignment horizontal="left" vertical="center"/>
    </xf>
    <xf borderId="3" fillId="5" fontId="8" numFmtId="0" xfId="0" applyAlignment="1" applyBorder="1" applyFill="1" applyFont="1">
      <alignment horizontal="left" vertical="center"/>
    </xf>
    <xf borderId="3" fillId="5" fontId="8" numFmtId="0" xfId="0" applyAlignment="1" applyBorder="1" applyFont="1">
      <alignment vertical="center"/>
    </xf>
    <xf borderId="3" fillId="5" fontId="2" numFmtId="0" xfId="0" applyBorder="1" applyFont="1"/>
    <xf borderId="3" fillId="4" fontId="8" numFmtId="164" xfId="0" applyAlignment="1" applyBorder="1" applyFont="1" applyNumberFormat="1">
      <alignment vertical="center"/>
    </xf>
    <xf borderId="3" fillId="5" fontId="8" numFmtId="1" xfId="0" applyAlignment="1" applyBorder="1" applyFont="1" applyNumberFormat="1">
      <alignment horizontal="left" vertical="center"/>
    </xf>
    <xf borderId="3" fillId="4" fontId="2" numFmtId="164" xfId="0" applyBorder="1" applyFont="1" applyNumberFormat="1"/>
    <xf borderId="0" fillId="0" fontId="2" numFmtId="0" xfId="0" applyFont="1"/>
    <xf borderId="0" fillId="0" fontId="2" numFmtId="0" xfId="0" applyAlignment="1" applyFont="1">
      <alignment horizontal="left"/>
    </xf>
    <xf borderId="4" fillId="6" fontId="9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6" fontId="2" numFmtId="0" xfId="0" applyBorder="1" applyFont="1"/>
    <xf borderId="11" fillId="6" fontId="2" numFmtId="0" xfId="0" applyAlignment="1" applyBorder="1" applyFont="1">
      <alignment horizontal="left"/>
    </xf>
    <xf borderId="11" fillId="6" fontId="2" numFmtId="0" xfId="0" applyBorder="1" applyFont="1"/>
    <xf borderId="12" fillId="6" fontId="2" numFmtId="0" xfId="0" applyBorder="1" applyFont="1"/>
    <xf borderId="13" fillId="6" fontId="2" numFmtId="0" xfId="0" applyBorder="1" applyFont="1"/>
    <xf borderId="14" fillId="0" fontId="2" numFmtId="0" xfId="0" applyAlignment="1" applyBorder="1" applyFont="1">
      <alignment horizontal="left"/>
    </xf>
    <xf borderId="15" fillId="7" fontId="2" numFmtId="165" xfId="0" applyBorder="1" applyFill="1" applyFont="1" applyNumberFormat="1"/>
    <xf borderId="3" fillId="6" fontId="2" numFmtId="0" xfId="0" applyBorder="1" applyFont="1"/>
    <xf borderId="16" fillId="6" fontId="2" numFmtId="0" xfId="0" applyBorder="1" applyFont="1"/>
    <xf borderId="3" fillId="6" fontId="2" numFmtId="0" xfId="0" applyAlignment="1" applyBorder="1" applyFont="1">
      <alignment horizontal="left"/>
    </xf>
    <xf borderId="4" fillId="0" fontId="2" numFmtId="0" xfId="0" applyAlignment="1" applyBorder="1" applyFont="1">
      <alignment horizontal="center"/>
    </xf>
    <xf borderId="17" fillId="0" fontId="2" numFmtId="0" xfId="0" applyAlignment="1" applyBorder="1" applyFont="1">
      <alignment horizontal="center"/>
    </xf>
    <xf borderId="18" fillId="0" fontId="2" numFmtId="0" xfId="0" applyAlignment="1" applyBorder="1" applyFont="1">
      <alignment horizontal="center"/>
    </xf>
    <xf borderId="19" fillId="0" fontId="2" numFmtId="0" xfId="0" applyAlignment="1" applyBorder="1" applyFont="1">
      <alignment horizontal="center"/>
    </xf>
    <xf borderId="4" fillId="0" fontId="2" numFmtId="0" xfId="0" applyAlignment="1" applyBorder="1" applyFont="1">
      <alignment horizontal="left"/>
    </xf>
    <xf borderId="20" fillId="7" fontId="2" numFmtId="166" xfId="0" applyBorder="1" applyFont="1" applyNumberFormat="1"/>
    <xf borderId="21" fillId="7" fontId="2" numFmtId="166" xfId="0" applyBorder="1" applyFont="1" applyNumberFormat="1"/>
    <xf borderId="22" fillId="7" fontId="2" numFmtId="166" xfId="0" applyBorder="1" applyFont="1" applyNumberFormat="1"/>
    <xf borderId="7" fillId="0" fontId="2" numFmtId="0" xfId="0" applyAlignment="1" applyBorder="1" applyFont="1">
      <alignment horizontal="left"/>
    </xf>
    <xf borderId="23" fillId="7" fontId="2" numFmtId="166" xfId="0" applyBorder="1" applyFont="1" applyNumberFormat="1"/>
    <xf borderId="24" fillId="7" fontId="2" numFmtId="166" xfId="0" applyBorder="1" applyFont="1" applyNumberFormat="1"/>
    <xf borderId="25" fillId="7" fontId="2" numFmtId="166" xfId="0" applyBorder="1" applyFont="1" applyNumberFormat="1"/>
    <xf quotePrefix="1" borderId="26" fillId="0" fontId="2" numFmtId="0" xfId="0" applyBorder="1" applyFont="1"/>
    <xf borderId="3" fillId="6" fontId="2" numFmtId="166" xfId="0" applyBorder="1" applyFont="1" applyNumberFormat="1"/>
    <xf borderId="17" fillId="0" fontId="2" numFmtId="167" xfId="0" applyBorder="1" applyFont="1" applyNumberFormat="1"/>
    <xf borderId="18" fillId="0" fontId="2" numFmtId="167" xfId="0" applyBorder="1" applyFont="1" applyNumberFormat="1"/>
    <xf borderId="19" fillId="0" fontId="2" numFmtId="167" xfId="0" applyBorder="1" applyFont="1" applyNumberFormat="1"/>
    <xf quotePrefix="1" borderId="27" fillId="0" fontId="2" numFmtId="0" xfId="0" applyAlignment="1" applyBorder="1" applyFont="1">
      <alignment horizontal="center" shrinkToFit="0" wrapText="1"/>
    </xf>
    <xf borderId="28" fillId="0" fontId="2" numFmtId="0" xfId="0" applyAlignment="1" applyBorder="1" applyFont="1">
      <alignment horizontal="left"/>
    </xf>
    <xf borderId="29" fillId="0" fontId="2" numFmtId="168" xfId="0" applyBorder="1" applyFont="1" applyNumberFormat="1"/>
    <xf borderId="30" fillId="0" fontId="2" numFmtId="168" xfId="0" applyBorder="1" applyFont="1" applyNumberFormat="1"/>
    <xf borderId="31" fillId="0" fontId="2" numFmtId="168" xfId="0" applyBorder="1" applyFont="1" applyNumberFormat="1"/>
    <xf borderId="32" fillId="0" fontId="3" numFmtId="0" xfId="0" applyBorder="1" applyFont="1"/>
    <xf borderId="17" fillId="0" fontId="2" numFmtId="166" xfId="0" applyBorder="1" applyFont="1" applyNumberFormat="1"/>
    <xf borderId="18" fillId="0" fontId="2" numFmtId="166" xfId="0" applyBorder="1" applyFont="1" applyNumberFormat="1"/>
    <xf borderId="19" fillId="0" fontId="2" numFmtId="166" xfId="0" applyBorder="1" applyFont="1" applyNumberFormat="1"/>
    <xf borderId="33" fillId="0" fontId="2" numFmtId="166" xfId="0" applyBorder="1" applyFont="1" applyNumberFormat="1"/>
    <xf borderId="34" fillId="0" fontId="2" numFmtId="166" xfId="0" applyBorder="1" applyFont="1" applyNumberFormat="1"/>
    <xf borderId="35" fillId="0" fontId="2" numFmtId="166" xfId="0" applyBorder="1" applyFont="1" applyNumberFormat="1"/>
    <xf borderId="36" fillId="6" fontId="2" numFmtId="0" xfId="0" applyBorder="1" applyFont="1"/>
    <xf borderId="37" fillId="6" fontId="2" numFmtId="0" xfId="0" applyAlignment="1" applyBorder="1" applyFont="1">
      <alignment horizontal="left"/>
    </xf>
    <xf borderId="37" fillId="6" fontId="2" numFmtId="0" xfId="0" applyBorder="1" applyFont="1"/>
    <xf borderId="38" fillId="6" fontId="2" numFmtId="0" xfId="0" applyBorder="1" applyFont="1"/>
    <xf borderId="39" fillId="0" fontId="2" numFmtId="0" xfId="0" applyAlignment="1" applyBorder="1" applyFont="1">
      <alignment horizontal="center" shrinkToFit="0" wrapText="1"/>
    </xf>
    <xf borderId="40" fillId="0" fontId="3" numFmtId="0" xfId="0" applyBorder="1" applyFont="1"/>
    <xf borderId="41" fillId="0" fontId="3" numFmtId="0" xfId="0" applyBorder="1" applyFont="1"/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45" fillId="0" fontId="3" numFmtId="0" xfId="0" applyBorder="1" applyFont="1"/>
    <xf borderId="46" fillId="0" fontId="3" numFmtId="0" xfId="0" applyBorder="1" applyFont="1"/>
    <xf borderId="0" fillId="0" fontId="10" numFmtId="0" xfId="0" applyAlignment="1" applyFont="1">
      <alignment horizontal="center" vertical="center"/>
    </xf>
    <xf borderId="1" fillId="8" fontId="10" numFmtId="0" xfId="0" applyAlignment="1" applyBorder="1" applyFill="1" applyFont="1">
      <alignment horizontal="center" vertical="center"/>
    </xf>
    <xf borderId="47" fillId="0" fontId="3" numFmtId="0" xfId="0" applyBorder="1" applyFont="1"/>
    <xf borderId="1" fillId="8" fontId="11" numFmtId="0" xfId="0" applyAlignment="1" applyBorder="1" applyFont="1">
      <alignment horizontal="left" vertical="center"/>
    </xf>
    <xf borderId="3" fillId="8" fontId="10" numFmtId="0" xfId="0" applyAlignment="1" applyBorder="1" applyFont="1">
      <alignment horizontal="center" vertical="center"/>
    </xf>
    <xf borderId="1" fillId="8" fontId="12" numFmtId="0" xfId="0" applyAlignment="1" applyBorder="1" applyFont="1">
      <alignment horizontal="center" vertical="center"/>
    </xf>
    <xf borderId="0" fillId="0" fontId="10" numFmtId="0" xfId="0" applyAlignment="1" applyFont="1">
      <alignment horizontal="center" vertical="top"/>
    </xf>
    <xf borderId="3" fillId="9" fontId="13" numFmtId="0" xfId="0" applyAlignment="1" applyBorder="1" applyFill="1" applyFont="1">
      <alignment horizontal="center" vertical="center"/>
    </xf>
    <xf borderId="1" fillId="9" fontId="13" numFmtId="0" xfId="0" applyAlignment="1" applyBorder="1" applyFont="1">
      <alignment horizontal="left" readingOrder="0" vertical="center"/>
    </xf>
    <xf borderId="48" fillId="9" fontId="14" numFmtId="0" xfId="0" applyAlignment="1" applyBorder="1" applyFont="1">
      <alignment horizontal="center" vertical="center"/>
    </xf>
    <xf borderId="49" fillId="0" fontId="3" numFmtId="0" xfId="0" applyBorder="1" applyFont="1"/>
    <xf borderId="50" fillId="0" fontId="3" numFmtId="0" xfId="0" applyBorder="1" applyFont="1"/>
    <xf borderId="51" fillId="10" fontId="15" numFmtId="0" xfId="0" applyAlignment="1" applyBorder="1" applyFill="1" applyFont="1">
      <alignment horizontal="right" vertical="center"/>
    </xf>
    <xf borderId="51" fillId="10" fontId="15" numFmtId="0" xfId="0" applyAlignment="1" applyBorder="1" applyFont="1">
      <alignment horizontal="center" vertical="center"/>
    </xf>
    <xf borderId="52" fillId="8" fontId="10" numFmtId="0" xfId="0" applyAlignment="1" applyBorder="1" applyFont="1">
      <alignment horizontal="center" vertical="center"/>
    </xf>
    <xf borderId="52" fillId="10" fontId="16" numFmtId="0" xfId="0" applyAlignment="1" applyBorder="1" applyFont="1">
      <alignment horizontal="center" vertical="center"/>
    </xf>
    <xf borderId="52" fillId="9" fontId="17" numFmtId="0" xfId="0" applyAlignment="1" applyBorder="1" applyFont="1">
      <alignment horizontal="center" shrinkToFit="0" vertical="center" wrapText="1"/>
    </xf>
    <xf borderId="51" fillId="0" fontId="18" numFmtId="0" xfId="0" applyAlignment="1" applyBorder="1" applyFont="1">
      <alignment horizontal="left" vertical="center"/>
    </xf>
    <xf borderId="51" fillId="9" fontId="17" numFmtId="169" xfId="0" applyAlignment="1" applyBorder="1" applyFont="1" applyNumberFormat="1">
      <alignment horizontal="center" vertical="center"/>
    </xf>
    <xf borderId="52" fillId="9" fontId="17" numFmtId="0" xfId="0" applyAlignment="1" applyBorder="1" applyFont="1">
      <alignment horizontal="center" vertical="center"/>
    </xf>
    <xf borderId="53" fillId="11" fontId="19" numFmtId="0" xfId="0" applyAlignment="1" applyBorder="1" applyFill="1" applyFont="1">
      <alignment vertical="center"/>
    </xf>
    <xf borderId="51" fillId="11" fontId="19" numFmtId="0" xfId="0" applyAlignment="1" applyBorder="1" applyFont="1">
      <alignment vertical="center"/>
    </xf>
    <xf borderId="54" fillId="11" fontId="19" numFmtId="0" xfId="0" applyAlignment="1" applyBorder="1" applyFont="1">
      <alignment vertical="center"/>
    </xf>
    <xf borderId="51" fillId="11" fontId="19" numFmtId="2" xfId="0" applyAlignment="1" applyBorder="1" applyFont="1" applyNumberFormat="1">
      <alignment vertical="center"/>
    </xf>
    <xf borderId="51" fillId="11" fontId="19" numFmtId="169" xfId="0" applyAlignment="1" applyBorder="1" applyFont="1" applyNumberFormat="1">
      <alignment vertical="center"/>
    </xf>
    <xf borderId="0" fillId="0" fontId="10" numFmtId="169" xfId="0" applyAlignment="1" applyFont="1" applyNumberFormat="1">
      <alignment horizontal="center" vertical="center"/>
    </xf>
    <xf borderId="51" fillId="11" fontId="19" numFmtId="167" xfId="0" applyAlignment="1" applyBorder="1" applyFont="1" applyNumberFormat="1">
      <alignment vertical="center"/>
    </xf>
    <xf borderId="0" fillId="0" fontId="10" numFmtId="170" xfId="0" applyAlignment="1" applyFont="1" applyNumberFormat="1">
      <alignment horizontal="center" vertical="center"/>
    </xf>
    <xf borderId="50" fillId="0" fontId="10" numFmtId="0" xfId="0" applyAlignment="1" applyBorder="1" applyFont="1">
      <alignment horizontal="center" vertical="center"/>
    </xf>
    <xf borderId="55" fillId="9" fontId="10" numFmtId="0" xfId="0" applyAlignment="1" applyBorder="1" applyFont="1">
      <alignment horizontal="center" vertical="center"/>
    </xf>
    <xf borderId="48" fillId="9" fontId="20" numFmtId="0" xfId="0" applyAlignment="1" applyBorder="1" applyFont="1">
      <alignment horizontal="left" shrinkToFit="0" vertical="center" wrapText="1"/>
    </xf>
    <xf borderId="56" fillId="10" fontId="21" numFmtId="0" xfId="0" applyAlignment="1" applyBorder="1" applyFont="1">
      <alignment horizontal="center" vertical="center"/>
    </xf>
    <xf borderId="57" fillId="0" fontId="3" numFmtId="0" xfId="0" applyBorder="1" applyFont="1"/>
    <xf borderId="58" fillId="0" fontId="22" numFmtId="0" xfId="0" applyAlignment="1" applyBorder="1" applyFont="1">
      <alignment horizontal="center" vertical="center"/>
    </xf>
    <xf borderId="58" fillId="0" fontId="3" numFmtId="0" xfId="0" applyBorder="1" applyFont="1"/>
    <xf borderId="59" fillId="0" fontId="3" numFmtId="0" xfId="0" applyBorder="1" applyFont="1"/>
    <xf borderId="60" fillId="0" fontId="3" numFmtId="0" xfId="0" applyBorder="1" applyFont="1"/>
    <xf borderId="61" fillId="0" fontId="3" numFmtId="0" xfId="0" applyBorder="1" applyFont="1"/>
    <xf borderId="62" fillId="0" fontId="3" numFmtId="0" xfId="0" applyBorder="1" applyFont="1"/>
    <xf borderId="0" fillId="0" fontId="10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5.png"/><Relationship Id="rId3" Type="http://schemas.openxmlformats.org/officeDocument/2006/relationships/image" Target="../media/image4.png"/><Relationship Id="rId4" Type="http://schemas.openxmlformats.org/officeDocument/2006/relationships/image" Target="../media/image3.png"/><Relationship Id="rId5" Type="http://schemas.openxmlformats.org/officeDocument/2006/relationships/image" Target="../media/image2.png"/><Relationship Id="rId6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228600</xdr:colOff>
      <xdr:row>6</xdr:row>
      <xdr:rowOff>28575</xdr:rowOff>
    </xdr:from>
    <xdr:ext cx="209550" cy="209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219075</xdr:colOff>
      <xdr:row>7</xdr:row>
      <xdr:rowOff>38100</xdr:rowOff>
    </xdr:from>
    <xdr:ext cx="209550" cy="209550"/>
    <xdr:pic>
      <xdr:nvPicPr>
        <xdr:cNvPr id="0" name="image5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247650</xdr:colOff>
      <xdr:row>8</xdr:row>
      <xdr:rowOff>57150</xdr:rowOff>
    </xdr:from>
    <xdr:ext cx="171450" cy="171450"/>
    <xdr:pic>
      <xdr:nvPicPr>
        <xdr:cNvPr id="0" name="image4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9</xdr:row>
      <xdr:rowOff>47625</xdr:rowOff>
    </xdr:from>
    <xdr:ext cx="266700" cy="209550"/>
    <xdr:pic>
      <xdr:nvPicPr>
        <xdr:cNvPr id="0" name="image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5</xdr:row>
      <xdr:rowOff>66675</xdr:rowOff>
    </xdr:from>
    <xdr:ext cx="323850" cy="171450"/>
    <xdr:pic>
      <xdr:nvPicPr>
        <xdr:cNvPr id="0" name="image2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38225" cy="638175"/>
    <xdr:pic>
      <xdr:nvPicPr>
        <xdr:cNvPr id="0" name="image6.jp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3.86"/>
    <col customWidth="1" min="2" max="2" width="12.57"/>
    <col customWidth="1" min="3" max="6" width="8.71"/>
    <col customWidth="1" min="7" max="7" width="18.57"/>
    <col customWidth="1" min="8" max="8" width="20.29"/>
    <col customWidth="1" min="9" max="9" width="13.57"/>
    <col customWidth="1" min="10" max="10" width="8.71"/>
    <col customWidth="1" min="11" max="15" width="12.86"/>
    <col customWidth="1" min="16" max="17" width="8.71"/>
    <col customWidth="1" min="18" max="18" width="15.43"/>
    <col customWidth="1" min="19" max="21" width="8.71"/>
    <col customWidth="1" min="22" max="22" width="18.57"/>
    <col customWidth="1" min="23" max="23" width="8.71"/>
    <col customWidth="1" min="24" max="24" width="13.86"/>
    <col customWidth="1" min="25" max="45" width="8.71"/>
  </cols>
  <sheetData>
    <row r="1">
      <c r="A1" s="1">
        <v>1.0</v>
      </c>
      <c r="B1" s="1">
        <v>2.0</v>
      </c>
      <c r="C1" s="1">
        <v>3.0</v>
      </c>
      <c r="D1" s="1">
        <v>4.0</v>
      </c>
      <c r="E1" s="1">
        <v>5.0</v>
      </c>
      <c r="F1" s="1">
        <v>6.0</v>
      </c>
      <c r="G1" s="1">
        <v>7.0</v>
      </c>
      <c r="H1" s="1">
        <v>8.0</v>
      </c>
      <c r="I1" s="1">
        <v>9.0</v>
      </c>
      <c r="J1" s="1">
        <v>10.0</v>
      </c>
      <c r="K1" s="1">
        <v>11.0</v>
      </c>
      <c r="L1" s="2">
        <v>12.0</v>
      </c>
      <c r="M1" s="1">
        <v>13.0</v>
      </c>
      <c r="N1" s="1">
        <v>14.0</v>
      </c>
      <c r="O1" s="1">
        <v>15.0</v>
      </c>
      <c r="P1" s="1">
        <v>16.0</v>
      </c>
    </row>
    <row r="2">
      <c r="L2" s="3" t="s">
        <v>0</v>
      </c>
      <c r="M2" s="4"/>
      <c r="N2" s="5" t="s">
        <v>1</v>
      </c>
      <c r="O2" s="4"/>
      <c r="R2" s="6"/>
    </row>
    <row r="3">
      <c r="A3" s="7"/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0</v>
      </c>
      <c r="K3" s="7" t="s">
        <v>1</v>
      </c>
      <c r="L3" s="8" t="s">
        <v>10</v>
      </c>
      <c r="M3" s="7" t="s">
        <v>11</v>
      </c>
      <c r="N3" s="9" t="s">
        <v>10</v>
      </c>
      <c r="O3" s="9" t="s">
        <v>11</v>
      </c>
      <c r="P3" s="7" t="s">
        <v>12</v>
      </c>
      <c r="R3" s="7"/>
      <c r="S3" s="7" t="s">
        <v>3</v>
      </c>
      <c r="T3" s="7" t="s">
        <v>13</v>
      </c>
      <c r="U3" s="7" t="s">
        <v>5</v>
      </c>
      <c r="V3" s="7" t="s">
        <v>7</v>
      </c>
      <c r="W3" s="7" t="s">
        <v>14</v>
      </c>
      <c r="X3" s="7" t="s">
        <v>9</v>
      </c>
      <c r="Y3" s="7" t="s">
        <v>0</v>
      </c>
      <c r="Z3" s="7" t="s">
        <v>1</v>
      </c>
    </row>
    <row r="4">
      <c r="A4" s="1" t="str">
        <f t="shared" ref="A4:A158" si="1">D4&amp;F4&amp;G4&amp;H4</f>
        <v>2081.6-16VSIMElétrica</v>
      </c>
      <c r="C4" s="10" t="s">
        <v>15</v>
      </c>
      <c r="D4" s="11">
        <v>208.0</v>
      </c>
      <c r="F4" s="12" t="s">
        <v>16</v>
      </c>
      <c r="G4" s="10" t="s">
        <v>17</v>
      </c>
      <c r="H4" s="10" t="s">
        <v>18</v>
      </c>
      <c r="L4" s="10">
        <v>8.5</v>
      </c>
      <c r="N4" s="10">
        <v>12.3</v>
      </c>
      <c r="P4" s="13">
        <v>55.0</v>
      </c>
      <c r="T4" s="11" t="s">
        <v>19</v>
      </c>
      <c r="U4" s="12" t="s">
        <v>19</v>
      </c>
      <c r="V4" s="1" t="s">
        <v>19</v>
      </c>
      <c r="W4" s="1" t="s">
        <v>19</v>
      </c>
    </row>
    <row r="5">
      <c r="A5" s="1" t="str">
        <f t="shared" si="1"/>
        <v>2081.2-12VSIMElétrica</v>
      </c>
      <c r="C5" s="10" t="s">
        <v>15</v>
      </c>
      <c r="D5" s="11">
        <v>208.0</v>
      </c>
      <c r="F5" s="14" t="s">
        <v>20</v>
      </c>
      <c r="G5" s="10" t="s">
        <v>17</v>
      </c>
      <c r="H5" s="10" t="s">
        <v>18</v>
      </c>
      <c r="L5" s="10">
        <v>9.6</v>
      </c>
      <c r="N5" s="10">
        <v>13.9</v>
      </c>
      <c r="P5" s="13">
        <v>55.0</v>
      </c>
      <c r="T5" s="15">
        <v>206.0</v>
      </c>
      <c r="U5" s="12" t="s">
        <v>21</v>
      </c>
      <c r="V5" s="1" t="s">
        <v>17</v>
      </c>
      <c r="W5" s="1" t="s">
        <v>18</v>
      </c>
    </row>
    <row r="6">
      <c r="A6" s="1" t="str">
        <f t="shared" si="1"/>
        <v>2081.6 THPSIMElétrica</v>
      </c>
      <c r="C6" s="10" t="s">
        <v>15</v>
      </c>
      <c r="D6" s="11">
        <v>208.0</v>
      </c>
      <c r="F6" s="12" t="s">
        <v>22</v>
      </c>
      <c r="G6" s="10" t="s">
        <v>17</v>
      </c>
      <c r="H6" s="10" t="s">
        <v>18</v>
      </c>
      <c r="L6" s="10">
        <v>8.2</v>
      </c>
      <c r="N6" s="10">
        <v>12.0</v>
      </c>
      <c r="P6" s="13">
        <v>55.0</v>
      </c>
      <c r="T6" s="11">
        <v>208.0</v>
      </c>
      <c r="U6" s="15" t="s">
        <v>23</v>
      </c>
      <c r="V6" s="1" t="s">
        <v>24</v>
      </c>
      <c r="W6" s="1" t="s">
        <v>25</v>
      </c>
    </row>
    <row r="7">
      <c r="A7" s="1" t="str">
        <f t="shared" si="1"/>
        <v>3081.6-16VSIMElétrica</v>
      </c>
      <c r="C7" s="10" t="s">
        <v>15</v>
      </c>
      <c r="D7" s="11">
        <v>308.0</v>
      </c>
      <c r="F7" s="12" t="s">
        <v>16</v>
      </c>
      <c r="G7" s="10" t="s">
        <v>17</v>
      </c>
      <c r="H7" s="10" t="s">
        <v>18</v>
      </c>
      <c r="L7" s="10">
        <v>7.2</v>
      </c>
      <c r="N7" s="10">
        <v>10.6</v>
      </c>
      <c r="P7" s="13">
        <v>60.0</v>
      </c>
      <c r="T7" s="11">
        <v>308.0</v>
      </c>
      <c r="U7" s="12" t="s">
        <v>26</v>
      </c>
      <c r="W7" s="1" t="s">
        <v>27</v>
      </c>
    </row>
    <row r="8">
      <c r="A8" s="1" t="str">
        <f t="shared" si="1"/>
        <v>4081.6-16VSIMElétrica</v>
      </c>
      <c r="C8" s="10" t="s">
        <v>15</v>
      </c>
      <c r="D8" s="11">
        <v>408.0</v>
      </c>
      <c r="F8" s="12" t="s">
        <v>16</v>
      </c>
      <c r="G8" s="10" t="s">
        <v>17</v>
      </c>
      <c r="H8" s="10" t="s">
        <v>18</v>
      </c>
      <c r="L8" s="10">
        <v>7.3</v>
      </c>
      <c r="N8" s="10">
        <v>10.6</v>
      </c>
      <c r="P8" s="13">
        <v>60.0</v>
      </c>
      <c r="T8" s="11">
        <v>408.0</v>
      </c>
      <c r="U8" s="12" t="s">
        <v>28</v>
      </c>
      <c r="W8" s="1" t="s">
        <v>29</v>
      </c>
    </row>
    <row r="9">
      <c r="A9" s="1" t="str">
        <f t="shared" si="1"/>
        <v>5001.4-8VSIMHidráulica</v>
      </c>
      <c r="C9" s="10" t="s">
        <v>30</v>
      </c>
      <c r="D9" s="11">
        <v>500.0</v>
      </c>
      <c r="F9" s="12" t="s">
        <v>31</v>
      </c>
      <c r="G9" s="10" t="s">
        <v>17</v>
      </c>
      <c r="H9" s="10" t="s">
        <v>27</v>
      </c>
      <c r="L9" s="10">
        <v>8.0</v>
      </c>
      <c r="N9" s="10">
        <v>11.4</v>
      </c>
      <c r="P9" s="13">
        <v>40.0</v>
      </c>
      <c r="T9" s="11">
        <v>500.0</v>
      </c>
      <c r="U9" s="14" t="s">
        <v>20</v>
      </c>
    </row>
    <row r="10">
      <c r="A10" s="1" t="str">
        <f t="shared" si="1"/>
        <v>20081.6-16VSIMElétrica</v>
      </c>
      <c r="C10" s="10" t="s">
        <v>15</v>
      </c>
      <c r="D10" s="11">
        <v>2008.0</v>
      </c>
      <c r="F10" s="12" t="s">
        <v>16</v>
      </c>
      <c r="G10" s="10" t="s">
        <v>17</v>
      </c>
      <c r="H10" s="10" t="s">
        <v>18</v>
      </c>
      <c r="L10" s="10">
        <v>8.4</v>
      </c>
      <c r="N10" s="10">
        <v>12.5</v>
      </c>
      <c r="P10" s="13">
        <v>55.0</v>
      </c>
      <c r="T10" s="11">
        <v>2008.0</v>
      </c>
      <c r="U10" s="12" t="s">
        <v>32</v>
      </c>
    </row>
    <row r="11">
      <c r="A11" s="1" t="str">
        <f t="shared" si="1"/>
        <v>Aircross1.6-16VSIMEletro-Hidráulica</v>
      </c>
      <c r="C11" s="10" t="s">
        <v>33</v>
      </c>
      <c r="D11" s="12" t="s">
        <v>34</v>
      </c>
      <c r="F11" s="12" t="s">
        <v>16</v>
      </c>
      <c r="G11" s="10" t="s">
        <v>17</v>
      </c>
      <c r="H11" s="10" t="s">
        <v>25</v>
      </c>
      <c r="L11" s="10">
        <v>7.6</v>
      </c>
      <c r="N11" s="10">
        <v>10.9</v>
      </c>
      <c r="P11" s="13">
        <v>55.0</v>
      </c>
      <c r="T11" s="12" t="s">
        <v>34</v>
      </c>
      <c r="U11" s="12" t="s">
        <v>35</v>
      </c>
    </row>
    <row r="12">
      <c r="A12" s="1" t="str">
        <f t="shared" si="1"/>
        <v>Aircross1.6-16VSIMElétrica</v>
      </c>
      <c r="C12" s="10" t="s">
        <v>33</v>
      </c>
      <c r="D12" s="12" t="s">
        <v>34</v>
      </c>
      <c r="F12" s="12" t="s">
        <v>16</v>
      </c>
      <c r="G12" s="10" t="s">
        <v>17</v>
      </c>
      <c r="H12" s="10" t="s">
        <v>18</v>
      </c>
      <c r="L12" s="10">
        <v>7.6</v>
      </c>
      <c r="N12" s="10">
        <v>10.9</v>
      </c>
      <c r="P12" s="13">
        <v>55.0</v>
      </c>
      <c r="T12" s="12" t="s">
        <v>36</v>
      </c>
      <c r="U12" s="12" t="s">
        <v>37</v>
      </c>
    </row>
    <row r="13">
      <c r="A13" s="1" t="str">
        <f t="shared" si="1"/>
        <v>Argo1.0-6VSIMElétrica</v>
      </c>
      <c r="C13" s="10" t="s">
        <v>30</v>
      </c>
      <c r="D13" s="12" t="s">
        <v>36</v>
      </c>
      <c r="F13" s="12" t="s">
        <v>26</v>
      </c>
      <c r="G13" s="10" t="s">
        <v>17</v>
      </c>
      <c r="H13" s="10" t="s">
        <v>18</v>
      </c>
      <c r="L13" s="10">
        <v>9.9</v>
      </c>
      <c r="N13" s="10">
        <v>14.2</v>
      </c>
      <c r="P13" s="13">
        <v>48.0</v>
      </c>
      <c r="T13" s="12" t="s">
        <v>38</v>
      </c>
      <c r="U13" s="12" t="s">
        <v>31</v>
      </c>
    </row>
    <row r="14">
      <c r="A14" s="1" t="str">
        <f t="shared" si="1"/>
        <v>Argo1.3-8VSIMElétrica</v>
      </c>
      <c r="C14" s="10" t="s">
        <v>30</v>
      </c>
      <c r="D14" s="12" t="s">
        <v>36</v>
      </c>
      <c r="F14" s="12" t="s">
        <v>35</v>
      </c>
      <c r="G14" s="10" t="s">
        <v>17</v>
      </c>
      <c r="H14" s="10" t="s">
        <v>18</v>
      </c>
      <c r="L14" s="10">
        <v>9.2</v>
      </c>
      <c r="N14" s="10">
        <v>12.9</v>
      </c>
      <c r="P14" s="13">
        <v>48.0</v>
      </c>
      <c r="T14" s="12" t="s">
        <v>39</v>
      </c>
      <c r="U14" s="12" t="s">
        <v>40</v>
      </c>
    </row>
    <row r="15">
      <c r="A15" s="1" t="str">
        <f t="shared" si="1"/>
        <v>Argo1.8-16VSIMElétrica</v>
      </c>
      <c r="C15" s="10" t="s">
        <v>30</v>
      </c>
      <c r="D15" s="12" t="s">
        <v>36</v>
      </c>
      <c r="F15" s="12" t="s">
        <v>41</v>
      </c>
      <c r="G15" s="10" t="s">
        <v>17</v>
      </c>
      <c r="H15" s="10" t="s">
        <v>18</v>
      </c>
      <c r="L15" s="10">
        <v>7.8</v>
      </c>
      <c r="N15" s="10">
        <v>11.4</v>
      </c>
      <c r="P15" s="13">
        <v>50.0</v>
      </c>
      <c r="T15" s="12" t="s">
        <v>42</v>
      </c>
      <c r="U15" s="12" t="s">
        <v>43</v>
      </c>
    </row>
    <row r="16">
      <c r="A16" s="1" t="str">
        <f t="shared" si="1"/>
        <v>Berlingo1.6-16VSIMEletro-Hidráulica</v>
      </c>
      <c r="C16" s="10" t="s">
        <v>33</v>
      </c>
      <c r="D16" s="12" t="s">
        <v>38</v>
      </c>
      <c r="F16" s="12" t="s">
        <v>16</v>
      </c>
      <c r="G16" s="10" t="s">
        <v>17</v>
      </c>
      <c r="H16" s="10" t="s">
        <v>25</v>
      </c>
      <c r="L16" s="10">
        <v>6.7</v>
      </c>
      <c r="N16" s="10">
        <v>9.6</v>
      </c>
      <c r="P16" s="13">
        <v>55.0</v>
      </c>
      <c r="T16" s="12" t="s">
        <v>44</v>
      </c>
      <c r="U16" s="12" t="s">
        <v>22</v>
      </c>
    </row>
    <row r="17">
      <c r="A17" s="1" t="str">
        <f t="shared" si="1"/>
        <v>C31.6-16VSIMElétrica</v>
      </c>
      <c r="C17" s="10" t="s">
        <v>33</v>
      </c>
      <c r="D17" s="12" t="s">
        <v>39</v>
      </c>
      <c r="F17" s="12" t="s">
        <v>16</v>
      </c>
      <c r="G17" s="10" t="s">
        <v>17</v>
      </c>
      <c r="H17" s="10" t="s">
        <v>18</v>
      </c>
      <c r="L17" s="10">
        <v>7.6</v>
      </c>
      <c r="N17" s="10">
        <v>10.9</v>
      </c>
      <c r="P17" s="13">
        <v>55.0</v>
      </c>
      <c r="T17" s="12" t="s">
        <v>45</v>
      </c>
      <c r="U17" s="12" t="s">
        <v>16</v>
      </c>
    </row>
    <row r="18">
      <c r="A18" s="1" t="str">
        <f t="shared" si="1"/>
        <v>C31.2-12VSIMElétrica</v>
      </c>
      <c r="C18" s="10" t="s">
        <v>33</v>
      </c>
      <c r="D18" s="12" t="s">
        <v>39</v>
      </c>
      <c r="F18" s="14" t="s">
        <v>20</v>
      </c>
      <c r="G18" s="10" t="s">
        <v>17</v>
      </c>
      <c r="H18" s="10" t="s">
        <v>18</v>
      </c>
      <c r="L18" s="10">
        <v>9.3</v>
      </c>
      <c r="N18" s="10">
        <v>13.2</v>
      </c>
      <c r="P18" s="13">
        <v>55.0</v>
      </c>
      <c r="T18" s="15" t="s">
        <v>46</v>
      </c>
      <c r="U18" s="12" t="s">
        <v>47</v>
      </c>
    </row>
    <row r="19">
      <c r="A19" s="1" t="str">
        <f t="shared" si="1"/>
        <v>C4 Lounge1.6-16VSIMEletro-Hidráulica</v>
      </c>
      <c r="C19" s="10" t="s">
        <v>33</v>
      </c>
      <c r="D19" s="12" t="s">
        <v>42</v>
      </c>
      <c r="F19" s="12" t="s">
        <v>16</v>
      </c>
      <c r="G19" s="10" t="s">
        <v>17</v>
      </c>
      <c r="H19" s="10" t="s">
        <v>25</v>
      </c>
      <c r="L19" s="10">
        <v>7.1</v>
      </c>
      <c r="N19" s="10">
        <v>10.5</v>
      </c>
      <c r="P19" s="13">
        <v>60.0</v>
      </c>
      <c r="T19" s="12" t="s">
        <v>48</v>
      </c>
      <c r="U19" s="12" t="s">
        <v>41</v>
      </c>
    </row>
    <row r="20">
      <c r="A20" s="1" t="str">
        <f t="shared" si="1"/>
        <v>Captur1.6-16VSIMElétrica</v>
      </c>
      <c r="C20" s="10" t="s">
        <v>49</v>
      </c>
      <c r="D20" s="12" t="s">
        <v>44</v>
      </c>
      <c r="F20" s="12" t="s">
        <v>16</v>
      </c>
      <c r="G20" s="10" t="s">
        <v>17</v>
      </c>
      <c r="H20" s="10" t="s">
        <v>18</v>
      </c>
      <c r="L20" s="10">
        <v>7.6</v>
      </c>
      <c r="N20" s="10">
        <v>10.9</v>
      </c>
      <c r="P20" s="13">
        <v>50.0</v>
      </c>
      <c r="T20" s="12" t="s">
        <v>50</v>
      </c>
      <c r="U20" s="12" t="s">
        <v>51</v>
      </c>
    </row>
    <row r="21" ht="15.75" customHeight="1">
      <c r="A21" s="1" t="str">
        <f t="shared" si="1"/>
        <v>Captur2.0-16VSIMEletro-Hidráulica</v>
      </c>
      <c r="C21" s="10" t="s">
        <v>49</v>
      </c>
      <c r="D21" s="12" t="s">
        <v>44</v>
      </c>
      <c r="F21" s="12" t="s">
        <v>52</v>
      </c>
      <c r="G21" s="10" t="s">
        <v>17</v>
      </c>
      <c r="H21" s="10" t="s">
        <v>25</v>
      </c>
      <c r="L21" s="10">
        <v>6.2</v>
      </c>
      <c r="N21" s="10">
        <v>8.8</v>
      </c>
      <c r="P21" s="13">
        <v>50.0</v>
      </c>
      <c r="T21" s="15" t="s">
        <v>53</v>
      </c>
      <c r="U21" s="12" t="s">
        <v>52</v>
      </c>
    </row>
    <row r="22" ht="15.75" customHeight="1">
      <c r="A22" s="1" t="str">
        <f t="shared" si="1"/>
        <v>Celer1.5-16VSIMElétrica</v>
      </c>
      <c r="C22" s="10" t="s">
        <v>54</v>
      </c>
      <c r="D22" s="12" t="s">
        <v>45</v>
      </c>
      <c r="F22" s="12" t="s">
        <v>43</v>
      </c>
      <c r="G22" s="10" t="s">
        <v>17</v>
      </c>
      <c r="H22" s="10" t="s">
        <v>18</v>
      </c>
      <c r="L22" s="10">
        <v>6.6</v>
      </c>
      <c r="N22" s="10">
        <v>9.2</v>
      </c>
      <c r="P22" s="13">
        <v>50.0</v>
      </c>
      <c r="T22" s="12" t="s">
        <v>55</v>
      </c>
      <c r="U22" s="12" t="s">
        <v>56</v>
      </c>
    </row>
    <row r="23" ht="15.75" customHeight="1">
      <c r="A23" s="1" t="str">
        <f t="shared" si="1"/>
        <v>City1.5-16VSIMElétrica</v>
      </c>
      <c r="C23" s="10" t="s">
        <v>57</v>
      </c>
      <c r="D23" s="12" t="s">
        <v>48</v>
      </c>
      <c r="F23" s="12" t="s">
        <v>43</v>
      </c>
      <c r="G23" s="10" t="s">
        <v>17</v>
      </c>
      <c r="H23" s="10" t="s">
        <v>18</v>
      </c>
      <c r="L23" s="10">
        <v>8.6</v>
      </c>
      <c r="N23" s="10">
        <v>12.4</v>
      </c>
      <c r="P23" s="13">
        <v>46.0</v>
      </c>
      <c r="T23" s="12" t="s">
        <v>58</v>
      </c>
      <c r="U23" s="12" t="s">
        <v>59</v>
      </c>
    </row>
    <row r="24" ht="15.75" customHeight="1">
      <c r="A24" s="1" t="str">
        <f t="shared" si="1"/>
        <v>Civic2.0-16VSIMElétrica</v>
      </c>
      <c r="C24" s="10" t="s">
        <v>57</v>
      </c>
      <c r="D24" s="12" t="s">
        <v>50</v>
      </c>
      <c r="F24" s="12" t="s">
        <v>52</v>
      </c>
      <c r="G24" s="10" t="s">
        <v>17</v>
      </c>
      <c r="H24" s="10" t="s">
        <v>18</v>
      </c>
      <c r="L24" s="10">
        <v>7.1</v>
      </c>
      <c r="N24" s="10">
        <v>10.2</v>
      </c>
      <c r="P24" s="13">
        <v>56.0</v>
      </c>
      <c r="T24" s="12" t="s">
        <v>60</v>
      </c>
      <c r="U24" s="12" t="s">
        <v>61</v>
      </c>
    </row>
    <row r="25" ht="15.75" customHeight="1">
      <c r="A25" s="1" t="str">
        <f t="shared" si="1"/>
        <v>Cobalt1.4-8VSIMElétrica</v>
      </c>
      <c r="C25" s="10" t="s">
        <v>62</v>
      </c>
      <c r="D25" s="12" t="s">
        <v>55</v>
      </c>
      <c r="F25" s="12" t="s">
        <v>31</v>
      </c>
      <c r="G25" s="10" t="s">
        <v>17</v>
      </c>
      <c r="H25" s="10" t="s">
        <v>18</v>
      </c>
      <c r="L25" s="10">
        <v>8.5</v>
      </c>
      <c r="N25" s="10">
        <v>12.5</v>
      </c>
      <c r="P25" s="13">
        <v>54.0</v>
      </c>
      <c r="T25" s="15" t="s">
        <v>63</v>
      </c>
    </row>
    <row r="26" ht="15.75" customHeight="1">
      <c r="A26" s="1" t="str">
        <f t="shared" si="1"/>
        <v>Cobalt1.8-8VSIMElétrica</v>
      </c>
      <c r="C26" s="10" t="s">
        <v>62</v>
      </c>
      <c r="D26" s="12" t="s">
        <v>55</v>
      </c>
      <c r="F26" s="12" t="s">
        <v>51</v>
      </c>
      <c r="G26" s="10" t="s">
        <v>17</v>
      </c>
      <c r="H26" s="10" t="s">
        <v>18</v>
      </c>
      <c r="L26" s="10">
        <v>8.3</v>
      </c>
      <c r="N26" s="10">
        <v>12.1</v>
      </c>
      <c r="P26" s="13">
        <v>54.0</v>
      </c>
      <c r="T26" s="12" t="s">
        <v>64</v>
      </c>
    </row>
    <row r="27" ht="15.75" customHeight="1">
      <c r="A27" s="1" t="str">
        <f t="shared" si="1"/>
        <v>Compass2.0-16VSIMEletro-Hidráulica</v>
      </c>
      <c r="C27" s="10" t="s">
        <v>65</v>
      </c>
      <c r="D27" s="12" t="s">
        <v>58</v>
      </c>
      <c r="F27" s="12" t="s">
        <v>52</v>
      </c>
      <c r="G27" s="10" t="s">
        <v>17</v>
      </c>
      <c r="H27" s="10" t="s">
        <v>25</v>
      </c>
      <c r="L27" s="10">
        <v>6.1</v>
      </c>
      <c r="N27" s="10">
        <v>8.8</v>
      </c>
      <c r="P27" s="13">
        <v>60.0</v>
      </c>
      <c r="T27" s="12" t="s">
        <v>66</v>
      </c>
    </row>
    <row r="28" ht="15.75" customHeight="1">
      <c r="A28" s="1" t="str">
        <f t="shared" si="1"/>
        <v>Compass2.0-16VSIMElétrica</v>
      </c>
      <c r="C28" s="10" t="s">
        <v>65</v>
      </c>
      <c r="D28" s="12" t="s">
        <v>58</v>
      </c>
      <c r="F28" s="12" t="s">
        <v>52</v>
      </c>
      <c r="G28" s="10" t="s">
        <v>17</v>
      </c>
      <c r="H28" s="10" t="s">
        <v>18</v>
      </c>
      <c r="L28" s="10">
        <v>6.1</v>
      </c>
      <c r="N28" s="10">
        <v>8.8</v>
      </c>
      <c r="P28" s="13">
        <v>60.0</v>
      </c>
      <c r="T28" s="12" t="s">
        <v>67</v>
      </c>
    </row>
    <row r="29" ht="15.75" customHeight="1">
      <c r="A29" s="1" t="str">
        <f t="shared" si="1"/>
        <v>Corolla1.8-16VSIMElétrica</v>
      </c>
      <c r="C29" s="10" t="s">
        <v>68</v>
      </c>
      <c r="D29" s="12" t="s">
        <v>60</v>
      </c>
      <c r="F29" s="12" t="s">
        <v>41</v>
      </c>
      <c r="G29" s="10" t="s">
        <v>17</v>
      </c>
      <c r="H29" s="10" t="s">
        <v>18</v>
      </c>
      <c r="L29" s="10">
        <v>7.3</v>
      </c>
      <c r="N29" s="10">
        <v>10.7</v>
      </c>
      <c r="P29" s="13">
        <v>60.0</v>
      </c>
      <c r="T29" s="12" t="s">
        <v>69</v>
      </c>
    </row>
    <row r="30" ht="15.75" customHeight="1">
      <c r="A30" s="1" t="str">
        <f t="shared" si="1"/>
        <v>Corolla2.0-16VSIMElétrica</v>
      </c>
      <c r="C30" s="10" t="s">
        <v>68</v>
      </c>
      <c r="D30" s="12" t="s">
        <v>60</v>
      </c>
      <c r="F30" s="12" t="s">
        <v>52</v>
      </c>
      <c r="G30" s="10" t="s">
        <v>17</v>
      </c>
      <c r="H30" s="10" t="s">
        <v>18</v>
      </c>
      <c r="L30" s="10">
        <v>7.2</v>
      </c>
      <c r="N30" s="10">
        <v>10.6</v>
      </c>
      <c r="P30" s="13">
        <v>60.0</v>
      </c>
      <c r="T30" s="12" t="s">
        <v>70</v>
      </c>
    </row>
    <row r="31" ht="15.75" customHeight="1">
      <c r="A31" s="1" t="str">
        <f t="shared" si="1"/>
        <v>Creta1.6-16VSIMElétrica</v>
      </c>
      <c r="C31" s="10" t="s">
        <v>71</v>
      </c>
      <c r="D31" s="12" t="s">
        <v>64</v>
      </c>
      <c r="F31" s="12" t="s">
        <v>16</v>
      </c>
      <c r="G31" s="10" t="s">
        <v>17</v>
      </c>
      <c r="H31" s="10" t="s">
        <v>18</v>
      </c>
      <c r="L31" s="10">
        <v>7.6</v>
      </c>
      <c r="N31" s="10">
        <v>10.4</v>
      </c>
      <c r="P31" s="13">
        <v>55.0</v>
      </c>
      <c r="T31" s="12" t="s">
        <v>72</v>
      </c>
    </row>
    <row r="32" ht="15.75" customHeight="1">
      <c r="A32" s="1" t="str">
        <f t="shared" si="1"/>
        <v>Creta2.0-16VSIMElétrica</v>
      </c>
      <c r="C32" s="10" t="s">
        <v>71</v>
      </c>
      <c r="D32" s="12" t="s">
        <v>64</v>
      </c>
      <c r="F32" s="12" t="s">
        <v>52</v>
      </c>
      <c r="G32" s="10" t="s">
        <v>17</v>
      </c>
      <c r="H32" s="10" t="s">
        <v>18</v>
      </c>
      <c r="L32" s="10">
        <v>6.9</v>
      </c>
      <c r="N32" s="10">
        <v>10.0</v>
      </c>
      <c r="P32" s="13">
        <v>55.0</v>
      </c>
      <c r="T32" s="12" t="s">
        <v>73</v>
      </c>
    </row>
    <row r="33" ht="15.75" customHeight="1">
      <c r="A33" s="1" t="str">
        <f t="shared" si="1"/>
        <v>Cronos1.3-8VSIMElétrica</v>
      </c>
      <c r="C33" s="10" t="s">
        <v>30</v>
      </c>
      <c r="D33" s="12" t="s">
        <v>66</v>
      </c>
      <c r="F33" s="12" t="s">
        <v>35</v>
      </c>
      <c r="G33" s="10" t="s">
        <v>17</v>
      </c>
      <c r="H33" s="10" t="s">
        <v>18</v>
      </c>
      <c r="L33" s="10">
        <v>8.8</v>
      </c>
      <c r="N33" s="10">
        <v>12.7</v>
      </c>
      <c r="P33" s="13">
        <v>48.0</v>
      </c>
      <c r="T33" s="12" t="s">
        <v>74</v>
      </c>
    </row>
    <row r="34" ht="15.75" customHeight="1">
      <c r="A34" s="1" t="str">
        <f t="shared" si="1"/>
        <v>Cronos1.8-16VSIMElétrica</v>
      </c>
      <c r="C34" s="10" t="s">
        <v>30</v>
      </c>
      <c r="D34" s="12" t="s">
        <v>66</v>
      </c>
      <c r="F34" s="12" t="s">
        <v>41</v>
      </c>
      <c r="G34" s="10" t="s">
        <v>17</v>
      </c>
      <c r="H34" s="10" t="s">
        <v>18</v>
      </c>
      <c r="L34" s="10">
        <v>8.0</v>
      </c>
      <c r="N34" s="10">
        <v>11.6</v>
      </c>
      <c r="P34" s="13">
        <v>48.0</v>
      </c>
      <c r="T34" s="12" t="s">
        <v>75</v>
      </c>
    </row>
    <row r="35" ht="15.75" customHeight="1">
      <c r="A35" s="1" t="str">
        <f t="shared" si="1"/>
        <v>Dobló1.8-16VSIMElétrica</v>
      </c>
      <c r="C35" s="10" t="s">
        <v>30</v>
      </c>
      <c r="D35" s="12" t="s">
        <v>67</v>
      </c>
      <c r="F35" s="12" t="s">
        <v>41</v>
      </c>
      <c r="G35" s="10" t="s">
        <v>17</v>
      </c>
      <c r="H35" s="10" t="s">
        <v>18</v>
      </c>
      <c r="L35" s="10">
        <v>6.4</v>
      </c>
      <c r="N35" s="10">
        <v>9.3</v>
      </c>
      <c r="P35" s="13">
        <v>60.0</v>
      </c>
      <c r="T35" s="12" t="s">
        <v>76</v>
      </c>
    </row>
    <row r="36" ht="15.75" customHeight="1">
      <c r="A36" s="1" t="str">
        <f t="shared" si="1"/>
        <v>Dobló1.8-16VSIMEletro-Hidráulica</v>
      </c>
      <c r="C36" s="10" t="s">
        <v>30</v>
      </c>
      <c r="D36" s="12" t="s">
        <v>67</v>
      </c>
      <c r="F36" s="12" t="s">
        <v>41</v>
      </c>
      <c r="G36" s="10" t="s">
        <v>17</v>
      </c>
      <c r="H36" s="10" t="s">
        <v>25</v>
      </c>
      <c r="L36" s="10">
        <v>6.4</v>
      </c>
      <c r="N36" s="10">
        <v>9.3</v>
      </c>
      <c r="P36" s="13">
        <v>60.0</v>
      </c>
      <c r="T36" s="12" t="s">
        <v>77</v>
      </c>
    </row>
    <row r="37" ht="15.75" customHeight="1">
      <c r="A37" s="1" t="str">
        <f t="shared" si="1"/>
        <v>Duster2.0-16VSIMEletro-Hidráulica</v>
      </c>
      <c r="C37" s="10" t="s">
        <v>49</v>
      </c>
      <c r="D37" s="12" t="s">
        <v>69</v>
      </c>
      <c r="F37" s="12" t="s">
        <v>52</v>
      </c>
      <c r="G37" s="10" t="s">
        <v>17</v>
      </c>
      <c r="H37" s="10" t="s">
        <v>25</v>
      </c>
      <c r="L37" s="10">
        <v>7.3</v>
      </c>
      <c r="N37" s="10">
        <v>10.6</v>
      </c>
      <c r="P37" s="13">
        <v>50.0</v>
      </c>
      <c r="T37" s="12" t="s">
        <v>78</v>
      </c>
    </row>
    <row r="38" ht="15.75" customHeight="1">
      <c r="A38" s="1" t="str">
        <f t="shared" si="1"/>
        <v>Duster1.6-16VSIMEletro-Hidráulica</v>
      </c>
      <c r="C38" s="10" t="s">
        <v>49</v>
      </c>
      <c r="D38" s="12" t="s">
        <v>69</v>
      </c>
      <c r="F38" s="12" t="s">
        <v>16</v>
      </c>
      <c r="G38" s="10" t="s">
        <v>17</v>
      </c>
      <c r="H38" s="10" t="s">
        <v>25</v>
      </c>
      <c r="L38" s="10">
        <v>7.5</v>
      </c>
      <c r="N38" s="10">
        <v>11.1</v>
      </c>
      <c r="P38" s="13">
        <v>50.0</v>
      </c>
      <c r="T38" s="12" t="s">
        <v>79</v>
      </c>
    </row>
    <row r="39" ht="15.75" customHeight="1">
      <c r="A39" s="1" t="str">
        <f t="shared" si="1"/>
        <v>Duster2.0-16VSIMElétrica</v>
      </c>
      <c r="C39" s="10" t="s">
        <v>49</v>
      </c>
      <c r="D39" s="12" t="s">
        <v>69</v>
      </c>
      <c r="F39" s="12" t="s">
        <v>52</v>
      </c>
      <c r="G39" s="10" t="s">
        <v>17</v>
      </c>
      <c r="H39" s="10" t="s">
        <v>18</v>
      </c>
      <c r="L39" s="10">
        <v>6.7</v>
      </c>
      <c r="N39" s="10">
        <v>9.9</v>
      </c>
      <c r="P39" s="13">
        <v>50.0</v>
      </c>
      <c r="T39" s="12" t="s">
        <v>80</v>
      </c>
    </row>
    <row r="40" ht="15.75" customHeight="1">
      <c r="A40" s="1" t="str">
        <f t="shared" si="1"/>
        <v>EcoSport1.5-12VSIMHidráulica</v>
      </c>
      <c r="C40" s="10" t="s">
        <v>81</v>
      </c>
      <c r="D40" s="12" t="s">
        <v>70</v>
      </c>
      <c r="F40" s="12" t="s">
        <v>40</v>
      </c>
      <c r="G40" s="10" t="s">
        <v>17</v>
      </c>
      <c r="H40" s="10" t="s">
        <v>27</v>
      </c>
      <c r="L40" s="10">
        <v>8.3</v>
      </c>
      <c r="N40" s="10">
        <v>11.6</v>
      </c>
      <c r="P40" s="13">
        <v>52.0</v>
      </c>
      <c r="T40" s="12" t="s">
        <v>82</v>
      </c>
    </row>
    <row r="41" ht="15.75" customHeight="1">
      <c r="A41" s="1" t="str">
        <f t="shared" si="1"/>
        <v>EcoSport1.5-12VSIMElétrica</v>
      </c>
      <c r="C41" s="10" t="s">
        <v>81</v>
      </c>
      <c r="D41" s="12" t="s">
        <v>70</v>
      </c>
      <c r="F41" s="12" t="s">
        <v>40</v>
      </c>
      <c r="G41" s="10" t="s">
        <v>17</v>
      </c>
      <c r="H41" s="10" t="s">
        <v>18</v>
      </c>
      <c r="L41" s="10">
        <v>7.1</v>
      </c>
      <c r="N41" s="10">
        <v>10.4</v>
      </c>
      <c r="P41" s="13">
        <v>52.0</v>
      </c>
      <c r="T41" s="12" t="s">
        <v>83</v>
      </c>
    </row>
    <row r="42" ht="15.75" customHeight="1">
      <c r="A42" s="1" t="str">
        <f t="shared" si="1"/>
        <v>EcoSport2.0-16VSIMElétrica</v>
      </c>
      <c r="C42" s="10" t="s">
        <v>81</v>
      </c>
      <c r="D42" s="12" t="s">
        <v>70</v>
      </c>
      <c r="F42" s="12" t="s">
        <v>52</v>
      </c>
      <c r="G42" s="10" t="s">
        <v>17</v>
      </c>
      <c r="H42" s="10" t="s">
        <v>18</v>
      </c>
      <c r="L42" s="10">
        <v>6.1</v>
      </c>
      <c r="N42" s="10">
        <v>8.8</v>
      </c>
      <c r="P42" s="13">
        <v>52.0</v>
      </c>
      <c r="T42" s="12" t="s">
        <v>84</v>
      </c>
    </row>
    <row r="43" ht="15.75" customHeight="1">
      <c r="A43" s="1" t="str">
        <f t="shared" si="1"/>
        <v>Elantra2.0-16VSIMElétrica</v>
      </c>
      <c r="C43" s="10" t="s">
        <v>71</v>
      </c>
      <c r="D43" s="12" t="s">
        <v>72</v>
      </c>
      <c r="F43" s="12" t="s">
        <v>52</v>
      </c>
      <c r="G43" s="10" t="s">
        <v>17</v>
      </c>
      <c r="H43" s="10" t="s">
        <v>18</v>
      </c>
      <c r="L43" s="10">
        <v>6.7</v>
      </c>
      <c r="N43" s="10">
        <v>10.2</v>
      </c>
      <c r="P43" s="13">
        <v>56.0</v>
      </c>
      <c r="T43" s="12" t="s">
        <v>85</v>
      </c>
    </row>
    <row r="44" ht="15.75" customHeight="1">
      <c r="A44" s="1" t="str">
        <f t="shared" si="1"/>
        <v>Etios1.3-16VSIMElétrica</v>
      </c>
      <c r="C44" s="10" t="s">
        <v>68</v>
      </c>
      <c r="D44" s="12" t="s">
        <v>73</v>
      </c>
      <c r="F44" s="12" t="s">
        <v>32</v>
      </c>
      <c r="G44" s="10" t="s">
        <v>17</v>
      </c>
      <c r="H44" s="10" t="s">
        <v>18</v>
      </c>
      <c r="L44" s="10">
        <v>8.6</v>
      </c>
      <c r="N44" s="10">
        <v>12.6</v>
      </c>
      <c r="P44" s="13">
        <v>45.0</v>
      </c>
      <c r="T44" s="12" t="s">
        <v>86</v>
      </c>
    </row>
    <row r="45" ht="15.75" customHeight="1">
      <c r="A45" s="1" t="str">
        <f t="shared" si="1"/>
        <v>Etios1.5-16VSIMElétrica</v>
      </c>
      <c r="C45" s="10" t="s">
        <v>68</v>
      </c>
      <c r="D45" s="12" t="s">
        <v>73</v>
      </c>
      <c r="F45" s="12" t="s">
        <v>43</v>
      </c>
      <c r="G45" s="10" t="s">
        <v>17</v>
      </c>
      <c r="H45" s="10" t="s">
        <v>18</v>
      </c>
      <c r="L45" s="10">
        <v>8.3</v>
      </c>
      <c r="N45" s="10">
        <v>12.4</v>
      </c>
      <c r="P45" s="13">
        <v>45.0</v>
      </c>
      <c r="T45" s="12" t="s">
        <v>87</v>
      </c>
    </row>
    <row r="46" ht="15.75" customHeight="1">
      <c r="A46" s="1" t="str">
        <f t="shared" si="1"/>
        <v>Etios Sedã1.5-16VSIMEletro-Hidráulica</v>
      </c>
      <c r="C46" s="10" t="s">
        <v>68</v>
      </c>
      <c r="D46" s="12" t="s">
        <v>74</v>
      </c>
      <c r="F46" s="12" t="s">
        <v>43</v>
      </c>
      <c r="G46" s="10" t="s">
        <v>17</v>
      </c>
      <c r="H46" s="10" t="s">
        <v>25</v>
      </c>
      <c r="L46" s="10">
        <v>8.5</v>
      </c>
      <c r="N46" s="10">
        <v>12.5</v>
      </c>
      <c r="P46" s="13">
        <v>45.0</v>
      </c>
      <c r="T46" s="12" t="s">
        <v>88</v>
      </c>
    </row>
    <row r="47" ht="15.75" customHeight="1">
      <c r="A47" s="1" t="str">
        <f t="shared" si="1"/>
        <v>Etios Sedã1.5-16VSIMElétrica</v>
      </c>
      <c r="C47" s="10" t="s">
        <v>68</v>
      </c>
      <c r="D47" s="12" t="s">
        <v>74</v>
      </c>
      <c r="F47" s="12" t="s">
        <v>43</v>
      </c>
      <c r="G47" s="10" t="s">
        <v>17</v>
      </c>
      <c r="H47" s="10" t="s">
        <v>18</v>
      </c>
      <c r="L47" s="10">
        <v>8.4</v>
      </c>
      <c r="N47" s="10">
        <v>12.2</v>
      </c>
      <c r="P47" s="13">
        <v>45.0</v>
      </c>
      <c r="T47" s="12" t="s">
        <v>89</v>
      </c>
    </row>
    <row r="48" ht="15.75" customHeight="1">
      <c r="A48" s="1" t="str">
        <f t="shared" si="1"/>
        <v>Fiorino1.4-8VSIMHidráulica</v>
      </c>
      <c r="C48" s="10" t="s">
        <v>30</v>
      </c>
      <c r="D48" s="12" t="s">
        <v>75</v>
      </c>
      <c r="F48" s="12" t="s">
        <v>31</v>
      </c>
      <c r="G48" s="10" t="s">
        <v>17</v>
      </c>
      <c r="H48" s="10" t="s">
        <v>27</v>
      </c>
      <c r="L48" s="10">
        <v>7.6</v>
      </c>
      <c r="N48" s="10">
        <v>11.0</v>
      </c>
      <c r="P48" s="13">
        <v>58.0</v>
      </c>
      <c r="T48" s="12" t="s">
        <v>90</v>
      </c>
    </row>
    <row r="49" ht="15.75" customHeight="1">
      <c r="A49" s="1" t="str">
        <f t="shared" si="1"/>
        <v>Fit1.5-16VSIMElétrica</v>
      </c>
      <c r="C49" s="10" t="s">
        <v>57</v>
      </c>
      <c r="D49" s="12" t="s">
        <v>76</v>
      </c>
      <c r="F49" s="12" t="s">
        <v>43</v>
      </c>
      <c r="G49" s="10" t="s">
        <v>17</v>
      </c>
      <c r="H49" s="10" t="s">
        <v>18</v>
      </c>
      <c r="L49" s="10">
        <v>8.3</v>
      </c>
      <c r="N49" s="10">
        <v>11.6</v>
      </c>
      <c r="P49" s="13">
        <v>46.0</v>
      </c>
      <c r="T49" s="12" t="s">
        <v>91</v>
      </c>
    </row>
    <row r="50" ht="15.75" customHeight="1">
      <c r="A50" s="1" t="str">
        <f t="shared" si="1"/>
        <v>Fluence2.0-16VSIMElétrica</v>
      </c>
      <c r="C50" s="10" t="s">
        <v>49</v>
      </c>
      <c r="D50" s="12" t="s">
        <v>77</v>
      </c>
      <c r="F50" s="12" t="s">
        <v>52</v>
      </c>
      <c r="G50" s="10" t="s">
        <v>17</v>
      </c>
      <c r="H50" s="10" t="s">
        <v>18</v>
      </c>
      <c r="L50" s="10">
        <v>6.4</v>
      </c>
      <c r="N50" s="10">
        <v>9.5</v>
      </c>
      <c r="P50" s="13">
        <v>60.0</v>
      </c>
      <c r="T50" s="12" t="s">
        <v>92</v>
      </c>
    </row>
    <row r="51" ht="15.75" customHeight="1">
      <c r="A51" s="1" t="str">
        <f t="shared" si="1"/>
        <v>Focus Fastback2.0-16VSIMEletro-Hidráulica</v>
      </c>
      <c r="C51" s="10" t="s">
        <v>81</v>
      </c>
      <c r="D51" s="12" t="s">
        <v>78</v>
      </c>
      <c r="F51" s="12" t="s">
        <v>52</v>
      </c>
      <c r="G51" s="10" t="s">
        <v>17</v>
      </c>
      <c r="H51" s="10" t="s">
        <v>25</v>
      </c>
      <c r="L51" s="10">
        <v>6.7</v>
      </c>
      <c r="N51" s="10">
        <v>9.7</v>
      </c>
      <c r="P51" s="13">
        <v>55.0</v>
      </c>
      <c r="T51" s="12" t="s">
        <v>93</v>
      </c>
    </row>
    <row r="52" ht="15.75" customHeight="1">
      <c r="A52" s="1" t="str">
        <f t="shared" si="1"/>
        <v>Focus Fastback2.0-16VSIMElétrica</v>
      </c>
      <c r="C52" s="10" t="s">
        <v>81</v>
      </c>
      <c r="D52" s="12" t="s">
        <v>78</v>
      </c>
      <c r="F52" s="12" t="s">
        <v>52</v>
      </c>
      <c r="G52" s="10" t="s">
        <v>17</v>
      </c>
      <c r="H52" s="10" t="s">
        <v>18</v>
      </c>
      <c r="L52" s="10">
        <v>6.7</v>
      </c>
      <c r="N52" s="10">
        <v>9.7</v>
      </c>
      <c r="P52" s="13">
        <v>55.0</v>
      </c>
      <c r="T52" s="12" t="s">
        <v>94</v>
      </c>
    </row>
    <row r="53" ht="15.75" customHeight="1">
      <c r="A53" s="1" t="str">
        <f t="shared" si="1"/>
        <v>Focus Hatch1.6-16VSIMEletro-Hidráulica</v>
      </c>
      <c r="C53" s="10" t="s">
        <v>81</v>
      </c>
      <c r="D53" s="12" t="s">
        <v>79</v>
      </c>
      <c r="F53" s="12" t="s">
        <v>16</v>
      </c>
      <c r="G53" s="10" t="s">
        <v>17</v>
      </c>
      <c r="H53" s="10" t="s">
        <v>25</v>
      </c>
      <c r="L53" s="10">
        <v>7.2</v>
      </c>
      <c r="N53" s="10">
        <v>10.4</v>
      </c>
      <c r="P53" s="13">
        <v>55.0</v>
      </c>
      <c r="T53" s="12" t="s">
        <v>95</v>
      </c>
    </row>
    <row r="54" ht="15.75" customHeight="1">
      <c r="A54" s="1" t="str">
        <f t="shared" si="1"/>
        <v>Focus Hatch2.0-16VSIMEletro-Hidráulica</v>
      </c>
      <c r="C54" s="10" t="s">
        <v>81</v>
      </c>
      <c r="D54" s="12" t="s">
        <v>79</v>
      </c>
      <c r="F54" s="12" t="s">
        <v>52</v>
      </c>
      <c r="G54" s="10" t="s">
        <v>17</v>
      </c>
      <c r="H54" s="10" t="s">
        <v>25</v>
      </c>
      <c r="L54" s="10">
        <v>6.7</v>
      </c>
      <c r="N54" s="10">
        <v>9.7</v>
      </c>
      <c r="P54" s="13">
        <v>55.0</v>
      </c>
      <c r="T54" s="12" t="s">
        <v>96</v>
      </c>
    </row>
    <row r="55" ht="15.75" customHeight="1">
      <c r="A55" s="1" t="str">
        <f t="shared" si="1"/>
        <v>Fox1.6-8VSIMHidráulica</v>
      </c>
      <c r="C55" s="10" t="s">
        <v>97</v>
      </c>
      <c r="D55" s="12" t="s">
        <v>80</v>
      </c>
      <c r="F55" s="12" t="s">
        <v>47</v>
      </c>
      <c r="G55" s="10" t="s">
        <v>17</v>
      </c>
      <c r="H55" s="10" t="s">
        <v>27</v>
      </c>
      <c r="L55" s="10">
        <v>7.8</v>
      </c>
      <c r="N55" s="10">
        <v>11.6</v>
      </c>
      <c r="P55" s="13">
        <v>50.0</v>
      </c>
      <c r="T55" s="12" t="s">
        <v>98</v>
      </c>
    </row>
    <row r="56" ht="15.75" customHeight="1">
      <c r="A56" s="1" t="str">
        <f t="shared" si="1"/>
        <v>Fox1.6-8VSIMElétrica</v>
      </c>
      <c r="C56" s="10" t="s">
        <v>97</v>
      </c>
      <c r="D56" s="12" t="s">
        <v>80</v>
      </c>
      <c r="F56" s="12" t="s">
        <v>47</v>
      </c>
      <c r="G56" s="10" t="s">
        <v>17</v>
      </c>
      <c r="H56" s="10" t="s">
        <v>18</v>
      </c>
      <c r="L56" s="10">
        <v>7.7</v>
      </c>
      <c r="N56" s="10">
        <v>11.3</v>
      </c>
      <c r="P56" s="13">
        <v>50.0</v>
      </c>
      <c r="T56" s="12" t="s">
        <v>99</v>
      </c>
    </row>
    <row r="57" ht="15.75" customHeight="1">
      <c r="A57" s="1" t="str">
        <f t="shared" si="1"/>
        <v>Gol1.0-12VSIMElétrica</v>
      </c>
      <c r="C57" s="10" t="s">
        <v>97</v>
      </c>
      <c r="D57" s="12" t="s">
        <v>82</v>
      </c>
      <c r="F57" s="12" t="s">
        <v>21</v>
      </c>
      <c r="G57" s="10" t="s">
        <v>17</v>
      </c>
      <c r="H57" s="10" t="s">
        <v>18</v>
      </c>
      <c r="L57" s="10">
        <v>8.9</v>
      </c>
      <c r="N57" s="10">
        <v>13.1</v>
      </c>
      <c r="P57" s="13">
        <v>55.0</v>
      </c>
      <c r="T57" s="12" t="s">
        <v>100</v>
      </c>
    </row>
    <row r="58" ht="15.75" customHeight="1">
      <c r="A58" s="1" t="str">
        <f t="shared" si="1"/>
        <v>Gol1.6-8VSIMElétrica</v>
      </c>
      <c r="C58" s="10" t="s">
        <v>97</v>
      </c>
      <c r="D58" s="12" t="s">
        <v>82</v>
      </c>
      <c r="F58" s="12" t="s">
        <v>47</v>
      </c>
      <c r="G58" s="10" t="s">
        <v>17</v>
      </c>
      <c r="H58" s="10" t="s">
        <v>18</v>
      </c>
      <c r="L58" s="10">
        <v>7.9</v>
      </c>
      <c r="N58" s="10">
        <v>11.5</v>
      </c>
      <c r="P58" s="13">
        <v>55.0</v>
      </c>
      <c r="T58" s="15" t="s">
        <v>101</v>
      </c>
    </row>
    <row r="59" ht="15.75" customHeight="1">
      <c r="A59" s="1" t="str">
        <f t="shared" si="1"/>
        <v>Gol1.0-12VSIMHidráulica</v>
      </c>
      <c r="C59" s="10" t="s">
        <v>97</v>
      </c>
      <c r="D59" s="12" t="s">
        <v>82</v>
      </c>
      <c r="F59" s="12" t="s">
        <v>21</v>
      </c>
      <c r="G59" s="10" t="s">
        <v>17</v>
      </c>
      <c r="H59" s="10" t="s">
        <v>27</v>
      </c>
      <c r="L59" s="10">
        <v>9.0</v>
      </c>
      <c r="N59" s="10">
        <v>12.9</v>
      </c>
      <c r="P59" s="13">
        <v>55.0</v>
      </c>
      <c r="T59" s="12" t="s">
        <v>102</v>
      </c>
    </row>
    <row r="60" ht="15.75" customHeight="1">
      <c r="A60" s="1" t="str">
        <f t="shared" si="1"/>
        <v>Gol1.6-8VSIMHidráulica</v>
      </c>
      <c r="C60" s="10" t="s">
        <v>97</v>
      </c>
      <c r="D60" s="12" t="s">
        <v>82</v>
      </c>
      <c r="F60" s="12" t="s">
        <v>47</v>
      </c>
      <c r="G60" s="10" t="s">
        <v>17</v>
      </c>
      <c r="H60" s="10" t="s">
        <v>27</v>
      </c>
      <c r="L60" s="10">
        <v>7.8</v>
      </c>
      <c r="N60" s="10">
        <v>11.1</v>
      </c>
      <c r="P60" s="13">
        <v>55.0</v>
      </c>
      <c r="T60" s="12" t="s">
        <v>103</v>
      </c>
    </row>
    <row r="61" ht="15.75" customHeight="1">
      <c r="A61" s="1" t="str">
        <f t="shared" si="1"/>
        <v>Gol1.6-16VSIMHidráulica</v>
      </c>
      <c r="C61" s="10" t="s">
        <v>97</v>
      </c>
      <c r="D61" s="12" t="s">
        <v>82</v>
      </c>
      <c r="F61" s="12" t="s">
        <v>16</v>
      </c>
      <c r="G61" s="10" t="s">
        <v>17</v>
      </c>
      <c r="H61" s="10" t="s">
        <v>27</v>
      </c>
      <c r="L61" s="10">
        <v>7.7</v>
      </c>
      <c r="N61" s="10">
        <v>11.1</v>
      </c>
      <c r="P61" s="13">
        <v>55.0</v>
      </c>
      <c r="T61" s="12" t="s">
        <v>104</v>
      </c>
    </row>
    <row r="62" ht="15.75" customHeight="1">
      <c r="A62" s="1" t="str">
        <f t="shared" si="1"/>
        <v>Golf Variant1.4-16VSIMElétrica</v>
      </c>
      <c r="C62" s="10" t="s">
        <v>97</v>
      </c>
      <c r="D62" s="12" t="s">
        <v>83</v>
      </c>
      <c r="F62" s="12" t="s">
        <v>37</v>
      </c>
      <c r="G62" s="10" t="s">
        <v>17</v>
      </c>
      <c r="H62" s="10" t="s">
        <v>18</v>
      </c>
      <c r="L62" s="10">
        <v>7.5</v>
      </c>
      <c r="N62" s="10">
        <v>11.1</v>
      </c>
      <c r="P62" s="13">
        <v>55.0</v>
      </c>
      <c r="T62" s="12" t="s">
        <v>105</v>
      </c>
    </row>
    <row r="63" ht="15.75" customHeight="1">
      <c r="A63" s="1" t="str">
        <f t="shared" si="1"/>
        <v>Grand Siena1.6-16VSIMElétrica</v>
      </c>
      <c r="C63" s="10" t="s">
        <v>30</v>
      </c>
      <c r="D63" s="12" t="s">
        <v>84</v>
      </c>
      <c r="F63" s="12" t="s">
        <v>16</v>
      </c>
      <c r="G63" s="10" t="s">
        <v>17</v>
      </c>
      <c r="H63" s="10" t="s">
        <v>18</v>
      </c>
      <c r="L63" s="10">
        <v>6.6</v>
      </c>
      <c r="N63" s="10">
        <v>9.6</v>
      </c>
      <c r="P63" s="13">
        <v>48.0</v>
      </c>
      <c r="T63" s="12" t="s">
        <v>106</v>
      </c>
    </row>
    <row r="64" ht="15.75" customHeight="1">
      <c r="A64" s="1" t="str">
        <f t="shared" si="1"/>
        <v>Grand Siena1.0-8VSIMElétrica</v>
      </c>
      <c r="C64" s="10" t="s">
        <v>30</v>
      </c>
      <c r="D64" s="12" t="s">
        <v>84</v>
      </c>
      <c r="F64" s="12" t="s">
        <v>28</v>
      </c>
      <c r="G64" s="10" t="s">
        <v>17</v>
      </c>
      <c r="H64" s="10" t="s">
        <v>18</v>
      </c>
      <c r="L64" s="10">
        <v>7.9</v>
      </c>
      <c r="N64" s="10">
        <v>11.2</v>
      </c>
      <c r="P64" s="13">
        <v>48.0</v>
      </c>
      <c r="T64" s="12" t="s">
        <v>107</v>
      </c>
    </row>
    <row r="65" ht="15.75" customHeight="1">
      <c r="A65" s="1" t="str">
        <f t="shared" si="1"/>
        <v>Grand Siena1.4-8VSIMElétrica</v>
      </c>
      <c r="C65" s="10" t="s">
        <v>30</v>
      </c>
      <c r="D65" s="12" t="s">
        <v>84</v>
      </c>
      <c r="F65" s="12" t="s">
        <v>31</v>
      </c>
      <c r="G65" s="10" t="s">
        <v>17</v>
      </c>
      <c r="H65" s="10" t="s">
        <v>18</v>
      </c>
      <c r="L65" s="10">
        <v>7.7</v>
      </c>
      <c r="N65" s="10">
        <v>11.1</v>
      </c>
      <c r="P65" s="13">
        <v>48.0</v>
      </c>
      <c r="T65" s="12" t="s">
        <v>108</v>
      </c>
    </row>
    <row r="66" ht="15.75" customHeight="1">
      <c r="A66" s="1" t="str">
        <f t="shared" si="1"/>
        <v>HB201.0-12VSIMElétrica</v>
      </c>
      <c r="C66" s="10" t="s">
        <v>71</v>
      </c>
      <c r="D66" s="12" t="s">
        <v>85</v>
      </c>
      <c r="F66" s="12" t="s">
        <v>21</v>
      </c>
      <c r="G66" s="10" t="s">
        <v>17</v>
      </c>
      <c r="H66" s="10" t="s">
        <v>18</v>
      </c>
      <c r="L66" s="10">
        <v>8.5</v>
      </c>
      <c r="N66" s="10">
        <v>12.5</v>
      </c>
      <c r="P66" s="13">
        <v>50.0</v>
      </c>
      <c r="T66" s="12" t="s">
        <v>109</v>
      </c>
    </row>
    <row r="67" ht="15.75" customHeight="1">
      <c r="A67" s="1" t="str">
        <f t="shared" si="1"/>
        <v>HB201.6-16VSIMElétrica</v>
      </c>
      <c r="C67" s="10" t="s">
        <v>71</v>
      </c>
      <c r="D67" s="12" t="s">
        <v>85</v>
      </c>
      <c r="F67" s="12" t="s">
        <v>16</v>
      </c>
      <c r="G67" s="10" t="s">
        <v>17</v>
      </c>
      <c r="H67" s="10" t="s">
        <v>18</v>
      </c>
      <c r="L67" s="10">
        <v>8.1</v>
      </c>
      <c r="N67" s="10">
        <v>11.6</v>
      </c>
      <c r="P67" s="13">
        <v>50.0</v>
      </c>
      <c r="T67" s="12" t="s">
        <v>110</v>
      </c>
    </row>
    <row r="68" ht="15.75" customHeight="1">
      <c r="A68" s="1" t="str">
        <f t="shared" si="1"/>
        <v>HB201.6-16VSIMHidráulica</v>
      </c>
      <c r="C68" s="10" t="s">
        <v>71</v>
      </c>
      <c r="D68" s="12" t="s">
        <v>85</v>
      </c>
      <c r="F68" s="12" t="s">
        <v>16</v>
      </c>
      <c r="G68" s="10" t="s">
        <v>17</v>
      </c>
      <c r="H68" s="10" t="s">
        <v>27</v>
      </c>
      <c r="L68" s="10">
        <v>8.1</v>
      </c>
      <c r="N68" s="10">
        <v>11.6</v>
      </c>
      <c r="P68" s="13">
        <v>50.0</v>
      </c>
      <c r="T68" s="12" t="s">
        <v>111</v>
      </c>
    </row>
    <row r="69" ht="15.75" customHeight="1">
      <c r="A69" s="1" t="str">
        <f t="shared" si="1"/>
        <v>HB201.0-12VSIMHidráulica</v>
      </c>
      <c r="C69" s="10" t="s">
        <v>71</v>
      </c>
      <c r="D69" s="12" t="s">
        <v>85</v>
      </c>
      <c r="F69" s="12" t="s">
        <v>21</v>
      </c>
      <c r="G69" s="10" t="s">
        <v>17</v>
      </c>
      <c r="H69" s="10" t="s">
        <v>27</v>
      </c>
      <c r="L69" s="10">
        <v>8.2</v>
      </c>
      <c r="N69" s="10">
        <v>11.6</v>
      </c>
      <c r="P69" s="13">
        <v>50.0</v>
      </c>
      <c r="T69" s="12" t="s">
        <v>112</v>
      </c>
    </row>
    <row r="70" ht="15.75" customHeight="1">
      <c r="A70" s="1" t="str">
        <f t="shared" si="1"/>
        <v>HB20S1.0-12VSIMElétrica</v>
      </c>
      <c r="C70" s="10" t="s">
        <v>71</v>
      </c>
      <c r="D70" s="12" t="s">
        <v>86</v>
      </c>
      <c r="F70" s="12" t="s">
        <v>21</v>
      </c>
      <c r="G70" s="10" t="s">
        <v>17</v>
      </c>
      <c r="H70" s="10" t="s">
        <v>18</v>
      </c>
      <c r="L70" s="10">
        <v>8.5</v>
      </c>
      <c r="N70" s="10">
        <v>12.0</v>
      </c>
      <c r="P70" s="13">
        <v>50.0</v>
      </c>
      <c r="T70" s="12" t="s">
        <v>113</v>
      </c>
    </row>
    <row r="71" ht="15.75" customHeight="1">
      <c r="A71" s="1" t="str">
        <f t="shared" si="1"/>
        <v>HB20S1.6-16VSIMElétrica</v>
      </c>
      <c r="C71" s="10" t="s">
        <v>71</v>
      </c>
      <c r="D71" s="12" t="s">
        <v>86</v>
      </c>
      <c r="F71" s="12" t="s">
        <v>16</v>
      </c>
      <c r="G71" s="10" t="s">
        <v>17</v>
      </c>
      <c r="H71" s="10" t="s">
        <v>18</v>
      </c>
      <c r="L71" s="10">
        <v>8.1</v>
      </c>
      <c r="N71" s="10">
        <v>11.5</v>
      </c>
      <c r="P71" s="13">
        <v>50.0</v>
      </c>
      <c r="T71" s="12" t="s">
        <v>114</v>
      </c>
    </row>
    <row r="72" ht="15.75" customHeight="1">
      <c r="A72" s="1" t="str">
        <f t="shared" si="1"/>
        <v>HB20X1.6-16VSIMElétrica</v>
      </c>
      <c r="C72" s="10" t="s">
        <v>71</v>
      </c>
      <c r="D72" s="12" t="s">
        <v>87</v>
      </c>
      <c r="F72" s="12" t="s">
        <v>16</v>
      </c>
      <c r="G72" s="10" t="s">
        <v>17</v>
      </c>
      <c r="H72" s="10" t="s">
        <v>18</v>
      </c>
      <c r="L72" s="10">
        <v>8.3</v>
      </c>
      <c r="N72" s="10">
        <v>11.6</v>
      </c>
      <c r="P72" s="13">
        <v>50.0</v>
      </c>
      <c r="T72" s="12" t="s">
        <v>115</v>
      </c>
    </row>
    <row r="73" ht="15.75" customHeight="1">
      <c r="A73" s="1" t="str">
        <f t="shared" si="1"/>
        <v>Hilux2.7-16VSIMElétrica</v>
      </c>
      <c r="C73" s="10" t="s">
        <v>68</v>
      </c>
      <c r="D73" s="12" t="s">
        <v>88</v>
      </c>
      <c r="F73" s="12" t="s">
        <v>61</v>
      </c>
      <c r="G73" s="10" t="s">
        <v>17</v>
      </c>
      <c r="H73" s="10" t="s">
        <v>18</v>
      </c>
      <c r="L73" s="10">
        <v>4.8</v>
      </c>
      <c r="N73" s="10">
        <v>6.9</v>
      </c>
      <c r="P73" s="13">
        <v>80.0</v>
      </c>
      <c r="T73" s="12" t="s">
        <v>116</v>
      </c>
    </row>
    <row r="74" ht="15.75" customHeight="1">
      <c r="A74" s="1" t="str">
        <f t="shared" si="1"/>
        <v>HR-V1.8-16VSIMElétrica</v>
      </c>
      <c r="C74" s="10" t="s">
        <v>57</v>
      </c>
      <c r="D74" s="12" t="s">
        <v>89</v>
      </c>
      <c r="F74" s="12" t="s">
        <v>41</v>
      </c>
      <c r="G74" s="10" t="s">
        <v>17</v>
      </c>
      <c r="H74" s="10" t="s">
        <v>18</v>
      </c>
      <c r="L74" s="10">
        <v>6.7</v>
      </c>
      <c r="N74" s="10">
        <v>10.0</v>
      </c>
      <c r="P74" s="13">
        <v>51.0</v>
      </c>
      <c r="T74" s="15" t="s">
        <v>117</v>
      </c>
    </row>
    <row r="75" ht="15.75" customHeight="1">
      <c r="A75" s="1" t="str">
        <f t="shared" si="1"/>
        <v>iX 352.0-16VSIMEletro-Hidráulica</v>
      </c>
      <c r="C75" s="10" t="s">
        <v>71</v>
      </c>
      <c r="D75" s="12" t="s">
        <v>90</v>
      </c>
      <c r="F75" s="12" t="s">
        <v>52</v>
      </c>
      <c r="G75" s="10" t="s">
        <v>17</v>
      </c>
      <c r="H75" s="10" t="s">
        <v>25</v>
      </c>
      <c r="L75" s="10">
        <v>6.9</v>
      </c>
      <c r="N75" s="10">
        <v>10.3</v>
      </c>
      <c r="P75" s="13">
        <v>58.0</v>
      </c>
      <c r="T75" s="12" t="s">
        <v>118</v>
      </c>
    </row>
    <row r="76" ht="15.75" customHeight="1">
      <c r="A76" s="1" t="str">
        <f t="shared" si="1"/>
        <v>KA1.0-12VSIMElétrica</v>
      </c>
      <c r="C76" s="10" t="s">
        <v>81</v>
      </c>
      <c r="D76" s="12" t="s">
        <v>91</v>
      </c>
      <c r="F76" s="12" t="s">
        <v>21</v>
      </c>
      <c r="G76" s="10" t="s">
        <v>17</v>
      </c>
      <c r="H76" s="10" t="s">
        <v>18</v>
      </c>
      <c r="L76" s="10">
        <v>9.2</v>
      </c>
      <c r="N76" s="10">
        <v>13.5</v>
      </c>
      <c r="P76" s="13">
        <v>51.0</v>
      </c>
      <c r="T76" s="12" t="s">
        <v>119</v>
      </c>
    </row>
    <row r="77" ht="15.75" customHeight="1">
      <c r="A77" s="1" t="str">
        <f t="shared" si="1"/>
        <v>KA1.5-16VSIMElétrica</v>
      </c>
      <c r="C77" s="10" t="s">
        <v>81</v>
      </c>
      <c r="D77" s="12" t="s">
        <v>91</v>
      </c>
      <c r="F77" s="12" t="s">
        <v>43</v>
      </c>
      <c r="G77" s="10" t="s">
        <v>17</v>
      </c>
      <c r="H77" s="10" t="s">
        <v>18</v>
      </c>
      <c r="L77" s="10">
        <v>8.1</v>
      </c>
      <c r="N77" s="10">
        <v>11.7</v>
      </c>
      <c r="P77" s="13">
        <v>51.0</v>
      </c>
      <c r="T77" s="12" t="s">
        <v>120</v>
      </c>
    </row>
    <row r="78" ht="15.75" customHeight="1">
      <c r="A78" s="1" t="str">
        <f t="shared" si="1"/>
        <v>KA1.0-12VSIMHidráulica</v>
      </c>
      <c r="C78" s="10" t="s">
        <v>81</v>
      </c>
      <c r="D78" s="12" t="s">
        <v>91</v>
      </c>
      <c r="F78" s="12" t="s">
        <v>21</v>
      </c>
      <c r="G78" s="10" t="s">
        <v>17</v>
      </c>
      <c r="H78" s="10" t="s">
        <v>27</v>
      </c>
      <c r="L78" s="10">
        <v>8.8</v>
      </c>
      <c r="N78" s="10">
        <v>12.5</v>
      </c>
      <c r="P78" s="13">
        <v>51.0</v>
      </c>
      <c r="T78" s="12" t="s">
        <v>121</v>
      </c>
    </row>
    <row r="79" ht="15.75" customHeight="1">
      <c r="A79" s="1" t="str">
        <f t="shared" si="1"/>
        <v>KA1.5-16VSIMHidráulica</v>
      </c>
      <c r="C79" s="10" t="s">
        <v>81</v>
      </c>
      <c r="D79" s="12" t="s">
        <v>91</v>
      </c>
      <c r="F79" s="12" t="s">
        <v>43</v>
      </c>
      <c r="G79" s="10" t="s">
        <v>17</v>
      </c>
      <c r="H79" s="10" t="s">
        <v>27</v>
      </c>
      <c r="L79" s="10">
        <v>7.5</v>
      </c>
      <c r="N79" s="10">
        <v>10.8</v>
      </c>
      <c r="P79" s="13">
        <v>51.0</v>
      </c>
      <c r="T79" s="12" t="s">
        <v>122</v>
      </c>
    </row>
    <row r="80" ht="15.75" customHeight="1">
      <c r="A80" s="1" t="str">
        <f t="shared" si="1"/>
        <v>KA1.5-12VSIMElétrica</v>
      </c>
      <c r="C80" s="10" t="s">
        <v>81</v>
      </c>
      <c r="D80" s="12" t="s">
        <v>91</v>
      </c>
      <c r="F80" s="12" t="s">
        <v>40</v>
      </c>
      <c r="G80" s="10" t="s">
        <v>17</v>
      </c>
      <c r="H80" s="10" t="s">
        <v>18</v>
      </c>
      <c r="L80" s="10">
        <v>8.4</v>
      </c>
      <c r="N80" s="10">
        <v>11.9</v>
      </c>
      <c r="P80" s="13">
        <v>51.0</v>
      </c>
      <c r="T80" s="12" t="s">
        <v>123</v>
      </c>
    </row>
    <row r="81" ht="15.75" customHeight="1">
      <c r="A81" s="1" t="str">
        <f t="shared" si="1"/>
        <v>KA Hatch1.0-12VSIMElétrica</v>
      </c>
      <c r="C81" s="10" t="s">
        <v>81</v>
      </c>
      <c r="D81" s="12" t="s">
        <v>92</v>
      </c>
      <c r="F81" s="12" t="s">
        <v>21</v>
      </c>
      <c r="G81" s="10" t="s">
        <v>17</v>
      </c>
      <c r="H81" s="10" t="s">
        <v>18</v>
      </c>
      <c r="L81" s="10">
        <v>9.2</v>
      </c>
      <c r="N81" s="10">
        <v>13.4</v>
      </c>
      <c r="P81" s="13">
        <v>51.0</v>
      </c>
      <c r="T81" s="12" t="s">
        <v>124</v>
      </c>
    </row>
    <row r="82" ht="15.75" customHeight="1">
      <c r="A82" s="1" t="str">
        <f t="shared" si="1"/>
        <v>KA Hatch1.5-12VSIMElétrica</v>
      </c>
      <c r="C82" s="10" t="s">
        <v>81</v>
      </c>
      <c r="D82" s="12" t="s">
        <v>92</v>
      </c>
      <c r="F82" s="12" t="s">
        <v>40</v>
      </c>
      <c r="G82" s="10" t="s">
        <v>17</v>
      </c>
      <c r="H82" s="10" t="s">
        <v>18</v>
      </c>
      <c r="L82" s="10">
        <v>8.4</v>
      </c>
      <c r="N82" s="10">
        <v>12.5</v>
      </c>
      <c r="P82" s="13">
        <v>51.0</v>
      </c>
      <c r="T82" s="12" t="s">
        <v>125</v>
      </c>
    </row>
    <row r="83" ht="15.75" customHeight="1">
      <c r="A83" s="1" t="str">
        <f t="shared" si="1"/>
        <v>KA sedan1.0-12VSIMElétrica</v>
      </c>
      <c r="C83" s="10" t="s">
        <v>81</v>
      </c>
      <c r="D83" s="12" t="s">
        <v>93</v>
      </c>
      <c r="F83" s="12" t="s">
        <v>21</v>
      </c>
      <c r="G83" s="10" t="s">
        <v>17</v>
      </c>
      <c r="H83" s="10" t="s">
        <v>18</v>
      </c>
      <c r="L83" s="10">
        <v>9.2</v>
      </c>
      <c r="N83" s="10">
        <v>13.4</v>
      </c>
      <c r="P83" s="13">
        <v>51.0</v>
      </c>
      <c r="T83" s="12" t="s">
        <v>126</v>
      </c>
    </row>
    <row r="84" ht="15.75" customHeight="1">
      <c r="A84" s="1" t="str">
        <f t="shared" si="1"/>
        <v>KA sedan1.5-12VSIMElétrica</v>
      </c>
      <c r="C84" s="10" t="s">
        <v>81</v>
      </c>
      <c r="D84" s="12" t="s">
        <v>93</v>
      </c>
      <c r="F84" s="12" t="s">
        <v>40</v>
      </c>
      <c r="G84" s="10" t="s">
        <v>17</v>
      </c>
      <c r="H84" s="10" t="s">
        <v>18</v>
      </c>
      <c r="L84" s="10">
        <v>8.4</v>
      </c>
      <c r="N84" s="10">
        <v>12.5</v>
      </c>
      <c r="P84" s="13">
        <v>51.0</v>
      </c>
      <c r="T84" s="12" t="s">
        <v>127</v>
      </c>
    </row>
    <row r="85" ht="15.75" customHeight="1">
      <c r="A85" s="1" t="str">
        <f t="shared" si="1"/>
        <v>KA+1.0-12VSIMElétrica</v>
      </c>
      <c r="C85" s="10" t="s">
        <v>81</v>
      </c>
      <c r="D85" s="12" t="s">
        <v>94</v>
      </c>
      <c r="F85" s="12" t="s">
        <v>21</v>
      </c>
      <c r="G85" s="10" t="s">
        <v>17</v>
      </c>
      <c r="H85" s="10" t="s">
        <v>18</v>
      </c>
      <c r="L85" s="10">
        <v>9.3</v>
      </c>
      <c r="N85" s="10">
        <v>13.2</v>
      </c>
      <c r="P85" s="13">
        <v>51.0</v>
      </c>
      <c r="T85" s="12" t="s">
        <v>128</v>
      </c>
    </row>
    <row r="86" ht="15.75" customHeight="1">
      <c r="A86" s="1" t="str">
        <f t="shared" si="1"/>
        <v>KA+1.5-16VSIMElétrica</v>
      </c>
      <c r="C86" s="10" t="s">
        <v>81</v>
      </c>
      <c r="D86" s="12" t="s">
        <v>94</v>
      </c>
      <c r="F86" s="12" t="s">
        <v>43</v>
      </c>
      <c r="G86" s="10" t="s">
        <v>17</v>
      </c>
      <c r="H86" s="10" t="s">
        <v>18</v>
      </c>
      <c r="L86" s="10">
        <v>8.1</v>
      </c>
      <c r="N86" s="10">
        <v>11.7</v>
      </c>
      <c r="P86" s="13">
        <v>51.0</v>
      </c>
      <c r="T86" s="12" t="s">
        <v>129</v>
      </c>
    </row>
    <row r="87" ht="15.75" customHeight="1">
      <c r="A87" s="1" t="str">
        <f t="shared" si="1"/>
        <v>Kangoo1.6-16VSIMHidráulica</v>
      </c>
      <c r="C87" s="10" t="s">
        <v>49</v>
      </c>
      <c r="D87" s="12" t="s">
        <v>95</v>
      </c>
      <c r="F87" s="12" t="s">
        <v>16</v>
      </c>
      <c r="G87" s="10" t="s">
        <v>17</v>
      </c>
      <c r="H87" s="10" t="s">
        <v>27</v>
      </c>
      <c r="L87" s="10">
        <v>7.3</v>
      </c>
      <c r="N87" s="10">
        <v>10.4</v>
      </c>
      <c r="P87" s="13">
        <v>52.0</v>
      </c>
      <c r="T87" s="12" t="s">
        <v>130</v>
      </c>
    </row>
    <row r="88" ht="15.75" customHeight="1">
      <c r="A88" s="1" t="str">
        <f t="shared" si="1"/>
        <v>Kicks1.6-16VSIMElétrica</v>
      </c>
      <c r="C88" s="10" t="s">
        <v>131</v>
      </c>
      <c r="D88" s="12" t="s">
        <v>96</v>
      </c>
      <c r="F88" s="12" t="s">
        <v>16</v>
      </c>
      <c r="G88" s="10" t="s">
        <v>17</v>
      </c>
      <c r="H88" s="10" t="s">
        <v>18</v>
      </c>
      <c r="L88" s="10">
        <v>7.8</v>
      </c>
      <c r="N88" s="10">
        <v>11.1</v>
      </c>
      <c r="P88" s="13">
        <v>41.0</v>
      </c>
      <c r="T88" s="12" t="s">
        <v>132</v>
      </c>
    </row>
    <row r="89" ht="15.75" customHeight="1">
      <c r="A89" s="1" t="str">
        <f t="shared" si="1"/>
        <v>Kwid1.0-12VSIMEletro-Hidráulica</v>
      </c>
      <c r="C89" s="10" t="s">
        <v>49</v>
      </c>
      <c r="D89" s="12" t="s">
        <v>98</v>
      </c>
      <c r="F89" s="12" t="s">
        <v>21</v>
      </c>
      <c r="G89" s="10" t="s">
        <v>17</v>
      </c>
      <c r="H89" s="10" t="s">
        <v>25</v>
      </c>
      <c r="L89" s="10">
        <v>10.3</v>
      </c>
      <c r="N89" s="10">
        <v>14.9</v>
      </c>
      <c r="P89" s="13">
        <v>38.0</v>
      </c>
      <c r="T89" s="12" t="s">
        <v>133</v>
      </c>
    </row>
    <row r="90" ht="15.75" customHeight="1">
      <c r="A90" s="1" t="str">
        <f t="shared" si="1"/>
        <v>L200 Triton2.4-16VSIMElétrica</v>
      </c>
      <c r="C90" s="10" t="s">
        <v>134</v>
      </c>
      <c r="D90" s="12" t="s">
        <v>99</v>
      </c>
      <c r="F90" s="12" t="s">
        <v>56</v>
      </c>
      <c r="G90" s="10" t="s">
        <v>17</v>
      </c>
      <c r="H90" s="10" t="s">
        <v>18</v>
      </c>
      <c r="L90" s="10">
        <v>5.4</v>
      </c>
      <c r="N90" s="10">
        <v>7.7</v>
      </c>
      <c r="P90" s="13">
        <v>90.0</v>
      </c>
      <c r="T90" s="12" t="s">
        <v>135</v>
      </c>
    </row>
    <row r="91" ht="15.75" customHeight="1">
      <c r="A91" s="1" t="str">
        <f t="shared" si="1"/>
        <v>Logan1.6-16VSIMEletro-Hidráulica</v>
      </c>
      <c r="C91" s="10" t="s">
        <v>49</v>
      </c>
      <c r="D91" s="12" t="s">
        <v>100</v>
      </c>
      <c r="F91" s="12" t="s">
        <v>16</v>
      </c>
      <c r="G91" s="10" t="s">
        <v>17</v>
      </c>
      <c r="H91" s="10" t="s">
        <v>25</v>
      </c>
      <c r="L91" s="10">
        <v>7.9</v>
      </c>
      <c r="N91" s="10">
        <v>11.8</v>
      </c>
      <c r="P91" s="13">
        <v>50.0</v>
      </c>
      <c r="T91" s="12" t="s">
        <v>136</v>
      </c>
    </row>
    <row r="92" ht="15.75" customHeight="1">
      <c r="A92" s="1" t="str">
        <f t="shared" si="1"/>
        <v>Logan1.0-12VSIMEletro-Hidráulica</v>
      </c>
      <c r="C92" s="10" t="s">
        <v>49</v>
      </c>
      <c r="D92" s="12" t="s">
        <v>100</v>
      </c>
      <c r="F92" s="12" t="s">
        <v>21</v>
      </c>
      <c r="G92" s="10" t="s">
        <v>17</v>
      </c>
      <c r="H92" s="10" t="s">
        <v>25</v>
      </c>
      <c r="L92" s="10">
        <v>9.4</v>
      </c>
      <c r="N92" s="10">
        <v>14.0</v>
      </c>
      <c r="P92" s="13">
        <v>50.0</v>
      </c>
      <c r="T92" s="12" t="s">
        <v>137</v>
      </c>
    </row>
    <row r="93" ht="15.75" customHeight="1">
      <c r="A93" s="1" t="str">
        <f t="shared" si="1"/>
        <v>Mobi1.0-6VSIMHidráulica</v>
      </c>
      <c r="C93" s="10" t="s">
        <v>30</v>
      </c>
      <c r="D93" s="12" t="s">
        <v>102</v>
      </c>
      <c r="F93" s="12" t="s">
        <v>26</v>
      </c>
      <c r="G93" s="10" t="s">
        <v>17</v>
      </c>
      <c r="H93" s="10" t="s">
        <v>27</v>
      </c>
      <c r="L93" s="10">
        <v>9.8</v>
      </c>
      <c r="N93" s="10">
        <v>14.0</v>
      </c>
      <c r="P93" s="13">
        <v>47.0</v>
      </c>
      <c r="T93" s="12" t="s">
        <v>138</v>
      </c>
    </row>
    <row r="94" ht="15.75" customHeight="1">
      <c r="A94" s="1" t="str">
        <f t="shared" si="1"/>
        <v>Mobi1.0-8VSIMHidráulica</v>
      </c>
      <c r="C94" s="10" t="s">
        <v>30</v>
      </c>
      <c r="D94" s="12" t="s">
        <v>102</v>
      </c>
      <c r="F94" s="12" t="s">
        <v>28</v>
      </c>
      <c r="G94" s="10" t="s">
        <v>17</v>
      </c>
      <c r="H94" s="10" t="s">
        <v>27</v>
      </c>
      <c r="L94" s="10">
        <v>8.8</v>
      </c>
      <c r="N94" s="10">
        <v>12.7</v>
      </c>
      <c r="P94" s="13">
        <v>47.0</v>
      </c>
      <c r="T94" s="12" t="s">
        <v>139</v>
      </c>
    </row>
    <row r="95" ht="15.75" customHeight="1">
      <c r="A95" s="1" t="str">
        <f t="shared" si="1"/>
        <v>Montana1.4-8VSIMHidráulica</v>
      </c>
      <c r="C95" s="10" t="s">
        <v>62</v>
      </c>
      <c r="D95" s="12" t="s">
        <v>103</v>
      </c>
      <c r="F95" s="12" t="s">
        <v>31</v>
      </c>
      <c r="G95" s="10" t="s">
        <v>17</v>
      </c>
      <c r="H95" s="10" t="s">
        <v>27</v>
      </c>
      <c r="L95" s="10">
        <v>7.9</v>
      </c>
      <c r="N95" s="10">
        <v>11.7</v>
      </c>
      <c r="P95" s="13">
        <v>49.0</v>
      </c>
      <c r="T95" s="12" t="s">
        <v>140</v>
      </c>
    </row>
    <row r="96" ht="15.75" customHeight="1">
      <c r="A96" s="1" t="str">
        <f t="shared" si="1"/>
        <v>New Fiesta1.6-16VSIMElétrica</v>
      </c>
      <c r="C96" s="10" t="s">
        <v>81</v>
      </c>
      <c r="D96" s="12" t="s">
        <v>104</v>
      </c>
      <c r="F96" s="12" t="s">
        <v>16</v>
      </c>
      <c r="G96" s="10" t="s">
        <v>17</v>
      </c>
      <c r="H96" s="10" t="s">
        <v>18</v>
      </c>
      <c r="L96" s="10">
        <v>8.2</v>
      </c>
      <c r="N96" s="10">
        <v>12.0</v>
      </c>
      <c r="P96" s="13">
        <v>52.0</v>
      </c>
      <c r="T96" s="12" t="s">
        <v>141</v>
      </c>
    </row>
    <row r="97" ht="15.75" customHeight="1">
      <c r="A97" s="1" t="str">
        <f t="shared" si="1"/>
        <v>New Fiesta Sedan1.6-16VSIMElétrica</v>
      </c>
      <c r="C97" s="10" t="s">
        <v>81</v>
      </c>
      <c r="D97" s="12" t="s">
        <v>105</v>
      </c>
      <c r="F97" s="12" t="s">
        <v>16</v>
      </c>
      <c r="G97" s="10" t="s">
        <v>17</v>
      </c>
      <c r="H97" s="10" t="s">
        <v>18</v>
      </c>
      <c r="L97" s="10">
        <v>8.2</v>
      </c>
      <c r="N97" s="10">
        <v>11.6</v>
      </c>
      <c r="P97" s="13">
        <v>52.0</v>
      </c>
      <c r="T97" s="12" t="s">
        <v>142</v>
      </c>
    </row>
    <row r="98" ht="15.75" customHeight="1">
      <c r="A98" s="1" t="str">
        <f t="shared" si="1"/>
        <v>New March1.0-12VSIMElétrica</v>
      </c>
      <c r="C98" s="10" t="s">
        <v>131</v>
      </c>
      <c r="D98" s="12" t="s">
        <v>106</v>
      </c>
      <c r="F98" s="12" t="s">
        <v>21</v>
      </c>
      <c r="G98" s="10" t="s">
        <v>17</v>
      </c>
      <c r="H98" s="10" t="s">
        <v>18</v>
      </c>
      <c r="L98" s="10">
        <v>8.8</v>
      </c>
      <c r="N98" s="10">
        <v>12.9</v>
      </c>
      <c r="P98" s="13">
        <v>41.0</v>
      </c>
      <c r="T98" s="12" t="s">
        <v>143</v>
      </c>
    </row>
    <row r="99" ht="15.75" customHeight="1">
      <c r="A99" s="1" t="str">
        <f t="shared" si="1"/>
        <v>New March1.6-16VSIMElétrica</v>
      </c>
      <c r="C99" s="10" t="s">
        <v>131</v>
      </c>
      <c r="D99" s="12" t="s">
        <v>106</v>
      </c>
      <c r="F99" s="12" t="s">
        <v>16</v>
      </c>
      <c r="G99" s="10" t="s">
        <v>17</v>
      </c>
      <c r="H99" s="10" t="s">
        <v>18</v>
      </c>
      <c r="L99" s="10">
        <v>8.5</v>
      </c>
      <c r="N99" s="10">
        <v>12.6</v>
      </c>
      <c r="P99" s="13">
        <v>41.0</v>
      </c>
      <c r="T99" s="12" t="s">
        <v>144</v>
      </c>
    </row>
    <row r="100" ht="15.75" customHeight="1">
      <c r="A100" s="1" t="str">
        <f t="shared" si="1"/>
        <v>New QQ1.0-12VSIMHidráulica</v>
      </c>
      <c r="C100" s="10" t="s">
        <v>54</v>
      </c>
      <c r="D100" s="12" t="s">
        <v>107</v>
      </c>
      <c r="F100" s="12" t="s">
        <v>21</v>
      </c>
      <c r="G100" s="10" t="s">
        <v>17</v>
      </c>
      <c r="H100" s="10" t="s">
        <v>27</v>
      </c>
      <c r="L100" s="10">
        <v>8.9</v>
      </c>
      <c r="N100" s="10">
        <v>12.9</v>
      </c>
      <c r="P100" s="13">
        <v>35.0</v>
      </c>
      <c r="T100" s="12" t="s">
        <v>145</v>
      </c>
    </row>
    <row r="101" ht="15.75" customHeight="1">
      <c r="A101" s="1" t="str">
        <f t="shared" si="1"/>
        <v>New Soul1.6-16VSIMElétrica</v>
      </c>
      <c r="C101" s="10" t="s">
        <v>146</v>
      </c>
      <c r="D101" s="12" t="s">
        <v>108</v>
      </c>
      <c r="F101" s="12" t="s">
        <v>16</v>
      </c>
      <c r="G101" s="10" t="s">
        <v>17</v>
      </c>
      <c r="H101" s="10" t="s">
        <v>18</v>
      </c>
      <c r="L101" s="10">
        <v>7.3</v>
      </c>
      <c r="N101" s="10">
        <v>10.2</v>
      </c>
      <c r="P101" s="13">
        <v>54.0</v>
      </c>
      <c r="T101" s="12" t="s">
        <v>147</v>
      </c>
    </row>
    <row r="102" ht="15.75" customHeight="1">
      <c r="A102" s="1" t="str">
        <f t="shared" si="1"/>
        <v>New Versa1.0-12VSIMElétrica</v>
      </c>
      <c r="C102" s="10" t="s">
        <v>131</v>
      </c>
      <c r="D102" s="12" t="s">
        <v>109</v>
      </c>
      <c r="F102" s="12" t="s">
        <v>21</v>
      </c>
      <c r="G102" s="10" t="s">
        <v>17</v>
      </c>
      <c r="H102" s="10" t="s">
        <v>18</v>
      </c>
      <c r="L102" s="10">
        <v>8.8</v>
      </c>
      <c r="N102" s="10">
        <v>12.9</v>
      </c>
      <c r="P102" s="13">
        <v>41.0</v>
      </c>
    </row>
    <row r="103" ht="15.75" customHeight="1">
      <c r="A103" s="1" t="str">
        <f t="shared" si="1"/>
        <v>New Versa1.6-16VSIMElétrica</v>
      </c>
      <c r="C103" s="10" t="s">
        <v>131</v>
      </c>
      <c r="D103" s="12" t="s">
        <v>109</v>
      </c>
      <c r="F103" s="12" t="s">
        <v>16</v>
      </c>
      <c r="G103" s="10" t="s">
        <v>17</v>
      </c>
      <c r="H103" s="10" t="s">
        <v>18</v>
      </c>
      <c r="L103" s="10">
        <v>8.4</v>
      </c>
      <c r="N103" s="10">
        <v>12.6</v>
      </c>
      <c r="P103" s="13">
        <v>41.0</v>
      </c>
    </row>
    <row r="104" ht="15.75" customHeight="1">
      <c r="A104" s="1" t="str">
        <f t="shared" si="1"/>
        <v>Novo Cruze1.4-16VSIMElétrica</v>
      </c>
      <c r="C104" s="10" t="s">
        <v>62</v>
      </c>
      <c r="D104" s="12" t="s">
        <v>110</v>
      </c>
      <c r="F104" s="12" t="s">
        <v>37</v>
      </c>
      <c r="G104" s="10" t="s">
        <v>17</v>
      </c>
      <c r="H104" s="10" t="s">
        <v>18</v>
      </c>
      <c r="L104" s="10">
        <v>7.6</v>
      </c>
      <c r="N104" s="10">
        <v>11.2</v>
      </c>
      <c r="P104" s="13">
        <v>52.0</v>
      </c>
    </row>
    <row r="105" ht="15.75" customHeight="1">
      <c r="A105" s="1" t="str">
        <f t="shared" si="1"/>
        <v>Novo Cruze1.4-16VSIMEletro-Hidráulica</v>
      </c>
      <c r="C105" s="10" t="s">
        <v>62</v>
      </c>
      <c r="D105" s="12" t="s">
        <v>110</v>
      </c>
      <c r="F105" s="12" t="s">
        <v>37</v>
      </c>
      <c r="G105" s="10" t="s">
        <v>17</v>
      </c>
      <c r="H105" s="10" t="s">
        <v>25</v>
      </c>
      <c r="L105" s="10">
        <v>7.6</v>
      </c>
      <c r="N105" s="10">
        <v>11.2</v>
      </c>
      <c r="P105" s="13">
        <v>52.0</v>
      </c>
    </row>
    <row r="106" ht="15.75" customHeight="1">
      <c r="A106" s="1" t="str">
        <f t="shared" si="1"/>
        <v>Novo Palio1.0-8VSIMElétrica</v>
      </c>
      <c r="C106" s="10" t="s">
        <v>30</v>
      </c>
      <c r="D106" s="12" t="s">
        <v>111</v>
      </c>
      <c r="F106" s="12" t="s">
        <v>28</v>
      </c>
      <c r="G106" s="10" t="s">
        <v>17</v>
      </c>
      <c r="H106" s="10" t="s">
        <v>18</v>
      </c>
      <c r="L106" s="10">
        <v>7.9</v>
      </c>
      <c r="N106" s="10">
        <v>11.2</v>
      </c>
      <c r="P106" s="13">
        <v>48.0</v>
      </c>
    </row>
    <row r="107" ht="15.75" customHeight="1">
      <c r="A107" s="1" t="str">
        <f t="shared" si="1"/>
        <v>Novo Sentra2.0-16VSIMElétrica</v>
      </c>
      <c r="C107" s="10" t="s">
        <v>131</v>
      </c>
      <c r="D107" s="12" t="s">
        <v>112</v>
      </c>
      <c r="F107" s="12" t="s">
        <v>52</v>
      </c>
      <c r="G107" s="10" t="s">
        <v>17</v>
      </c>
      <c r="H107" s="10" t="s">
        <v>18</v>
      </c>
      <c r="L107" s="10">
        <v>6.7</v>
      </c>
      <c r="N107" s="10">
        <v>9.9</v>
      </c>
      <c r="P107" s="13">
        <v>52.0</v>
      </c>
    </row>
    <row r="108" ht="15.75" customHeight="1">
      <c r="A108" s="1" t="str">
        <f t="shared" si="1"/>
        <v>Novo Uno1.0-6VSIMElétrica</v>
      </c>
      <c r="C108" s="10" t="s">
        <v>30</v>
      </c>
      <c r="D108" s="12" t="s">
        <v>113</v>
      </c>
      <c r="F108" s="12" t="s">
        <v>26</v>
      </c>
      <c r="G108" s="10" t="s">
        <v>17</v>
      </c>
      <c r="H108" s="10" t="s">
        <v>18</v>
      </c>
      <c r="L108" s="10">
        <v>9.1</v>
      </c>
      <c r="N108" s="10">
        <v>13.2</v>
      </c>
      <c r="P108" s="13">
        <v>48.0</v>
      </c>
    </row>
    <row r="109" ht="15.75" customHeight="1">
      <c r="A109" s="1" t="str">
        <f t="shared" si="1"/>
        <v>Novo Uno1.3-8VSIMElétrica</v>
      </c>
      <c r="C109" s="10" t="s">
        <v>30</v>
      </c>
      <c r="D109" s="12" t="s">
        <v>113</v>
      </c>
      <c r="F109" s="12" t="s">
        <v>35</v>
      </c>
      <c r="G109" s="10" t="s">
        <v>17</v>
      </c>
      <c r="H109" s="10" t="s">
        <v>18</v>
      </c>
      <c r="L109" s="10">
        <v>9.3</v>
      </c>
      <c r="N109" s="10">
        <v>13.0</v>
      </c>
      <c r="P109" s="13">
        <v>48.0</v>
      </c>
    </row>
    <row r="110" ht="15.75" customHeight="1">
      <c r="A110" s="1" t="str">
        <f t="shared" si="1"/>
        <v>Onix1.0-8VSIMElétrica</v>
      </c>
      <c r="C110" s="10" t="s">
        <v>62</v>
      </c>
      <c r="D110" s="12" t="s">
        <v>114</v>
      </c>
      <c r="F110" s="12" t="s">
        <v>28</v>
      </c>
      <c r="G110" s="10" t="s">
        <v>17</v>
      </c>
      <c r="H110" s="10" t="s">
        <v>18</v>
      </c>
      <c r="L110" s="10">
        <v>8.8</v>
      </c>
      <c r="N110" s="10">
        <v>12.9</v>
      </c>
      <c r="P110" s="13">
        <v>54.0</v>
      </c>
    </row>
    <row r="111" ht="15.75" customHeight="1">
      <c r="A111" s="1" t="str">
        <f t="shared" si="1"/>
        <v>Onix1.4-8VSIMElétrica</v>
      </c>
      <c r="C111" s="10" t="s">
        <v>62</v>
      </c>
      <c r="D111" s="12" t="s">
        <v>114</v>
      </c>
      <c r="F111" s="12" t="s">
        <v>31</v>
      </c>
      <c r="G111" s="10" t="s">
        <v>17</v>
      </c>
      <c r="H111" s="10" t="s">
        <v>18</v>
      </c>
      <c r="L111" s="10">
        <v>8.6</v>
      </c>
      <c r="N111" s="10">
        <v>12.5</v>
      </c>
      <c r="P111" s="13">
        <v>54.0</v>
      </c>
    </row>
    <row r="112" ht="15.75" customHeight="1">
      <c r="A112" s="1" t="str">
        <f t="shared" si="1"/>
        <v>Onix Joy1.0-8VSIMElétrica</v>
      </c>
      <c r="C112" s="10" t="s">
        <v>62</v>
      </c>
      <c r="D112" s="12" t="s">
        <v>115</v>
      </c>
      <c r="F112" s="12" t="s">
        <v>28</v>
      </c>
      <c r="G112" s="10" t="s">
        <v>17</v>
      </c>
      <c r="H112" s="10" t="s">
        <v>18</v>
      </c>
      <c r="L112" s="10">
        <v>8.8</v>
      </c>
      <c r="N112" s="10">
        <v>12.9</v>
      </c>
      <c r="P112" s="13">
        <v>54.0</v>
      </c>
    </row>
    <row r="113" ht="15.75" customHeight="1">
      <c r="A113" s="1" t="str">
        <f t="shared" si="1"/>
        <v>Onix Joy1.4-8VSIMElétrica</v>
      </c>
      <c r="C113" s="10" t="s">
        <v>62</v>
      </c>
      <c r="D113" s="12" t="s">
        <v>115</v>
      </c>
      <c r="F113" s="12" t="s">
        <v>31</v>
      </c>
      <c r="G113" s="10" t="s">
        <v>17</v>
      </c>
      <c r="H113" s="10" t="s">
        <v>18</v>
      </c>
      <c r="L113" s="10">
        <v>8.6</v>
      </c>
      <c r="N113" s="10">
        <v>12.5</v>
      </c>
      <c r="P113" s="13">
        <v>54.0</v>
      </c>
    </row>
    <row r="114" ht="15.75" customHeight="1">
      <c r="A114" s="1" t="str">
        <f t="shared" si="1"/>
        <v>Oroch2.0-16VSIMEletro-Hidráulica</v>
      </c>
      <c r="C114" s="10" t="s">
        <v>49</v>
      </c>
      <c r="D114" s="12" t="s">
        <v>116</v>
      </c>
      <c r="F114" s="12" t="s">
        <v>52</v>
      </c>
      <c r="G114" s="10" t="s">
        <v>17</v>
      </c>
      <c r="H114" s="10" t="s">
        <v>25</v>
      </c>
      <c r="L114" s="10">
        <v>7.0</v>
      </c>
      <c r="N114" s="10">
        <v>10.0</v>
      </c>
      <c r="P114" s="13">
        <v>50.0</v>
      </c>
    </row>
    <row r="115" ht="15.75" customHeight="1">
      <c r="A115" s="1" t="str">
        <f t="shared" si="1"/>
        <v>Oroch1.6-16VSIMEletro-Hidráulica</v>
      </c>
      <c r="C115" s="10" t="s">
        <v>49</v>
      </c>
      <c r="D115" s="12" t="s">
        <v>116</v>
      </c>
      <c r="F115" s="12" t="s">
        <v>16</v>
      </c>
      <c r="G115" s="10" t="s">
        <v>17</v>
      </c>
      <c r="H115" s="10" t="s">
        <v>25</v>
      </c>
      <c r="L115" s="10">
        <v>7.6</v>
      </c>
      <c r="N115" s="10">
        <v>11.1</v>
      </c>
      <c r="P115" s="13">
        <v>50.0</v>
      </c>
    </row>
    <row r="116" ht="15.75" customHeight="1">
      <c r="A116" s="1" t="str">
        <f t="shared" si="1"/>
        <v>Palio Weekend1.4-8VSIMElétrica</v>
      </c>
      <c r="C116" s="10" t="s">
        <v>30</v>
      </c>
      <c r="D116" s="12" t="s">
        <v>118</v>
      </c>
      <c r="F116" s="12" t="s">
        <v>31</v>
      </c>
      <c r="G116" s="10" t="s">
        <v>17</v>
      </c>
      <c r="H116" s="10" t="s">
        <v>18</v>
      </c>
      <c r="L116" s="10">
        <v>7.1</v>
      </c>
      <c r="N116" s="10">
        <v>10.4</v>
      </c>
      <c r="P116" s="13">
        <v>51.0</v>
      </c>
    </row>
    <row r="117" ht="15.75" customHeight="1">
      <c r="A117" s="1" t="str">
        <f t="shared" si="1"/>
        <v>Palio Weekend1.8-16VSIMElétrica</v>
      </c>
      <c r="C117" s="10" t="s">
        <v>30</v>
      </c>
      <c r="D117" s="12" t="s">
        <v>118</v>
      </c>
      <c r="F117" s="12" t="s">
        <v>41</v>
      </c>
      <c r="G117" s="10" t="s">
        <v>17</v>
      </c>
      <c r="H117" s="10" t="s">
        <v>18</v>
      </c>
      <c r="L117" s="10">
        <v>6.8</v>
      </c>
      <c r="N117" s="10">
        <v>9.7</v>
      </c>
      <c r="P117" s="13">
        <v>51.0</v>
      </c>
    </row>
    <row r="118" ht="15.75" customHeight="1">
      <c r="A118" s="1" t="str">
        <f t="shared" si="1"/>
        <v>Palio Weekend1.8-16VSIMHidráulica</v>
      </c>
      <c r="C118" s="10" t="s">
        <v>30</v>
      </c>
      <c r="D118" s="12" t="s">
        <v>118</v>
      </c>
      <c r="F118" s="12" t="s">
        <v>41</v>
      </c>
      <c r="G118" s="10" t="s">
        <v>17</v>
      </c>
      <c r="H118" s="10" t="s">
        <v>27</v>
      </c>
      <c r="L118" s="10">
        <v>7.2</v>
      </c>
      <c r="N118" s="10">
        <v>10.2</v>
      </c>
      <c r="P118" s="13">
        <v>51.0</v>
      </c>
    </row>
    <row r="119" ht="15.75" customHeight="1">
      <c r="A119" s="1" t="str">
        <f t="shared" si="1"/>
        <v>Partner1.6-16VSIMHidráulica</v>
      </c>
      <c r="C119" s="10" t="s">
        <v>15</v>
      </c>
      <c r="D119" s="12" t="s">
        <v>119</v>
      </c>
      <c r="F119" s="12" t="s">
        <v>16</v>
      </c>
      <c r="G119" s="10" t="s">
        <v>17</v>
      </c>
      <c r="H119" s="10" t="s">
        <v>27</v>
      </c>
      <c r="L119" s="10">
        <v>6.7</v>
      </c>
      <c r="N119" s="10">
        <v>9.6</v>
      </c>
      <c r="P119" s="13">
        <v>55.0</v>
      </c>
    </row>
    <row r="120" ht="15.75" customHeight="1">
      <c r="A120" s="1" t="str">
        <f t="shared" si="1"/>
        <v>Picanto1.0-12VSIMHidráulica</v>
      </c>
      <c r="C120" s="10" t="s">
        <v>146</v>
      </c>
      <c r="D120" s="12" t="s">
        <v>120</v>
      </c>
      <c r="F120" s="12" t="s">
        <v>21</v>
      </c>
      <c r="G120" s="10" t="s">
        <v>17</v>
      </c>
      <c r="H120" s="10" t="s">
        <v>27</v>
      </c>
      <c r="L120" s="10">
        <v>8.1</v>
      </c>
      <c r="N120" s="10">
        <v>11.4</v>
      </c>
      <c r="P120" s="13">
        <v>35.0</v>
      </c>
    </row>
    <row r="121" ht="15.75" customHeight="1">
      <c r="A121" s="1" t="str">
        <f t="shared" si="1"/>
        <v>Picanto1.0-12VSIMElétrica</v>
      </c>
      <c r="C121" s="10" t="s">
        <v>146</v>
      </c>
      <c r="D121" s="12" t="s">
        <v>120</v>
      </c>
      <c r="F121" s="12" t="s">
        <v>21</v>
      </c>
      <c r="G121" s="10" t="s">
        <v>17</v>
      </c>
      <c r="H121" s="10" t="s">
        <v>18</v>
      </c>
      <c r="L121" s="10">
        <v>8.1</v>
      </c>
      <c r="N121" s="10">
        <v>11.4</v>
      </c>
      <c r="P121" s="13">
        <v>35.0</v>
      </c>
    </row>
    <row r="122" ht="15.75" customHeight="1">
      <c r="A122" s="1" t="str">
        <f t="shared" si="1"/>
        <v>Prisma1.0-8VSIMElétrica</v>
      </c>
      <c r="C122" s="10" t="s">
        <v>62</v>
      </c>
      <c r="D122" s="12" t="s">
        <v>121</v>
      </c>
      <c r="F122" s="12" t="s">
        <v>28</v>
      </c>
      <c r="G122" s="10" t="s">
        <v>17</v>
      </c>
      <c r="H122" s="10" t="s">
        <v>18</v>
      </c>
      <c r="L122" s="10">
        <v>8.9</v>
      </c>
      <c r="N122" s="10">
        <v>13.1</v>
      </c>
      <c r="P122" s="13">
        <v>54.0</v>
      </c>
    </row>
    <row r="123" ht="15.75" customHeight="1">
      <c r="A123" s="1" t="str">
        <f t="shared" si="1"/>
        <v>Prisma1.4-8VSIMElétrica</v>
      </c>
      <c r="C123" s="10" t="s">
        <v>62</v>
      </c>
      <c r="D123" s="12" t="s">
        <v>121</v>
      </c>
      <c r="F123" s="12" t="s">
        <v>31</v>
      </c>
      <c r="G123" s="10" t="s">
        <v>17</v>
      </c>
      <c r="H123" s="10" t="s">
        <v>18</v>
      </c>
      <c r="L123" s="10">
        <v>8.8</v>
      </c>
      <c r="N123" s="10">
        <v>12.9</v>
      </c>
      <c r="P123" s="13">
        <v>54.0</v>
      </c>
    </row>
    <row r="124" ht="15.75" customHeight="1">
      <c r="A124" s="1" t="str">
        <f t="shared" si="1"/>
        <v>Prisma Joy1.0-8VSIMElétrica</v>
      </c>
      <c r="C124" s="10" t="s">
        <v>62</v>
      </c>
      <c r="D124" s="12" t="s">
        <v>122</v>
      </c>
      <c r="F124" s="12" t="s">
        <v>28</v>
      </c>
      <c r="G124" s="10" t="s">
        <v>17</v>
      </c>
      <c r="H124" s="10" t="s">
        <v>18</v>
      </c>
      <c r="L124" s="10">
        <v>8.7</v>
      </c>
      <c r="N124" s="10">
        <v>12.9</v>
      </c>
      <c r="P124" s="13">
        <v>54.0</v>
      </c>
    </row>
    <row r="125" ht="15.75" customHeight="1">
      <c r="A125" s="1" t="str">
        <f t="shared" si="1"/>
        <v>Ranger2.5-16VSIMElétrica</v>
      </c>
      <c r="C125" s="10" t="s">
        <v>81</v>
      </c>
      <c r="D125" s="12" t="s">
        <v>123</v>
      </c>
      <c r="F125" s="12" t="s">
        <v>59</v>
      </c>
      <c r="G125" s="10" t="s">
        <v>17</v>
      </c>
      <c r="H125" s="10" t="s">
        <v>18</v>
      </c>
      <c r="L125" s="10">
        <v>4.8</v>
      </c>
      <c r="N125" s="10">
        <v>6.9</v>
      </c>
      <c r="P125" s="13">
        <v>80.0</v>
      </c>
    </row>
    <row r="126" ht="15.75" customHeight="1">
      <c r="A126" s="1" t="str">
        <f t="shared" si="1"/>
        <v>Renegade1.8-16VSIMElétrica</v>
      </c>
      <c r="C126" s="10" t="s">
        <v>65</v>
      </c>
      <c r="D126" s="12" t="s">
        <v>124</v>
      </c>
      <c r="F126" s="12" t="s">
        <v>41</v>
      </c>
      <c r="G126" s="10" t="s">
        <v>17</v>
      </c>
      <c r="H126" s="10" t="s">
        <v>18</v>
      </c>
      <c r="L126" s="10">
        <v>7.5</v>
      </c>
      <c r="N126" s="10">
        <v>10.9</v>
      </c>
      <c r="P126" s="13">
        <v>60.0</v>
      </c>
    </row>
    <row r="127" ht="15.75" customHeight="1">
      <c r="A127" s="1" t="str">
        <f t="shared" si="1"/>
        <v>Rio1.6-16VSIMElétrica</v>
      </c>
      <c r="C127" s="10" t="s">
        <v>146</v>
      </c>
      <c r="D127" s="12" t="s">
        <v>125</v>
      </c>
      <c r="F127" s="12" t="s">
        <v>16</v>
      </c>
      <c r="G127" s="10" t="s">
        <v>17</v>
      </c>
      <c r="H127" s="10" t="s">
        <v>18</v>
      </c>
      <c r="L127" s="10">
        <v>7.0</v>
      </c>
      <c r="N127" s="10">
        <v>10.2</v>
      </c>
      <c r="P127" s="13">
        <v>45.0</v>
      </c>
    </row>
    <row r="128" ht="15.75" customHeight="1">
      <c r="A128" s="1" t="str">
        <f t="shared" si="1"/>
        <v>S102.5-16VSIMHidráulica</v>
      </c>
      <c r="C128" s="10" t="s">
        <v>62</v>
      </c>
      <c r="D128" s="12" t="s">
        <v>126</v>
      </c>
      <c r="F128" s="12" t="s">
        <v>59</v>
      </c>
      <c r="G128" s="10" t="s">
        <v>17</v>
      </c>
      <c r="H128" s="10" t="s">
        <v>27</v>
      </c>
      <c r="L128" s="10">
        <v>5.6</v>
      </c>
      <c r="N128" s="10">
        <v>8.2</v>
      </c>
      <c r="P128" s="13">
        <v>80.0</v>
      </c>
    </row>
    <row r="129" ht="15.75" customHeight="1">
      <c r="A129" s="1" t="str">
        <f t="shared" si="1"/>
        <v>S102.5-16VSIMElétrica</v>
      </c>
      <c r="C129" s="10" t="s">
        <v>62</v>
      </c>
      <c r="D129" s="12" t="s">
        <v>126</v>
      </c>
      <c r="F129" s="12" t="s">
        <v>59</v>
      </c>
      <c r="G129" s="10" t="s">
        <v>17</v>
      </c>
      <c r="H129" s="10" t="s">
        <v>18</v>
      </c>
      <c r="L129" s="10">
        <v>5.6</v>
      </c>
      <c r="N129" s="10">
        <v>8.4</v>
      </c>
      <c r="P129" s="13">
        <v>80.0</v>
      </c>
    </row>
    <row r="130" ht="15.75" customHeight="1">
      <c r="A130" s="1" t="str">
        <f t="shared" si="1"/>
        <v>Sandero1.0-12VSIMElétrica</v>
      </c>
      <c r="C130" s="10" t="s">
        <v>49</v>
      </c>
      <c r="D130" s="12" t="s">
        <v>127</v>
      </c>
      <c r="F130" s="12" t="s">
        <v>21</v>
      </c>
      <c r="G130" s="10" t="s">
        <v>17</v>
      </c>
      <c r="H130" s="10" t="s">
        <v>18</v>
      </c>
      <c r="L130" s="10">
        <v>9.5</v>
      </c>
      <c r="N130" s="10">
        <v>14.2</v>
      </c>
      <c r="P130" s="13">
        <v>50.0</v>
      </c>
    </row>
    <row r="131" ht="15.75" customHeight="1">
      <c r="A131" s="1" t="str">
        <f t="shared" si="1"/>
        <v>Sandero1.6-16VSIMElétrica</v>
      </c>
      <c r="C131" s="10" t="s">
        <v>49</v>
      </c>
      <c r="D131" s="12" t="s">
        <v>127</v>
      </c>
      <c r="F131" s="12" t="s">
        <v>16</v>
      </c>
      <c r="G131" s="10" t="s">
        <v>17</v>
      </c>
      <c r="H131" s="10" t="s">
        <v>18</v>
      </c>
      <c r="L131" s="10">
        <v>8.6</v>
      </c>
      <c r="N131" s="10">
        <v>12.8</v>
      </c>
      <c r="P131" s="13">
        <v>50.0</v>
      </c>
    </row>
    <row r="132" ht="15.75" customHeight="1">
      <c r="A132" s="1" t="str">
        <f t="shared" si="1"/>
        <v>Sandero1.6-16VSIMEletro-Hidráulica</v>
      </c>
      <c r="C132" s="10" t="s">
        <v>49</v>
      </c>
      <c r="D132" s="12" t="s">
        <v>127</v>
      </c>
      <c r="F132" s="12" t="s">
        <v>16</v>
      </c>
      <c r="G132" s="10" t="s">
        <v>17</v>
      </c>
      <c r="H132" s="10" t="s">
        <v>25</v>
      </c>
      <c r="L132" s="10">
        <v>8.6</v>
      </c>
      <c r="N132" s="10">
        <v>12.8</v>
      </c>
      <c r="P132" s="13">
        <v>50.0</v>
      </c>
    </row>
    <row r="133" ht="15.75" customHeight="1">
      <c r="A133" s="1" t="str">
        <f t="shared" si="1"/>
        <v>Sandero 2.0-16VSIMEletro-Hidráulica</v>
      </c>
      <c r="C133" s="10" t="s">
        <v>49</v>
      </c>
      <c r="D133" s="12" t="s">
        <v>128</v>
      </c>
      <c r="F133" s="12" t="s">
        <v>52</v>
      </c>
      <c r="G133" s="10" t="s">
        <v>17</v>
      </c>
      <c r="H133" s="10" t="s">
        <v>25</v>
      </c>
      <c r="L133" s="10">
        <v>6.9</v>
      </c>
      <c r="N133" s="10">
        <v>9.9</v>
      </c>
      <c r="P133" s="13">
        <v>50.0</v>
      </c>
    </row>
    <row r="134" ht="15.75" customHeight="1">
      <c r="A134" s="1" t="str">
        <f t="shared" si="1"/>
        <v>Sandero Stepway1.6-16VSIMEletro-Hidráulica</v>
      </c>
      <c r="C134" s="10" t="s">
        <v>49</v>
      </c>
      <c r="D134" s="12" t="s">
        <v>129</v>
      </c>
      <c r="F134" s="12" t="s">
        <v>16</v>
      </c>
      <c r="G134" s="10" t="s">
        <v>17</v>
      </c>
      <c r="H134" s="10" t="s">
        <v>25</v>
      </c>
      <c r="L134" s="10">
        <v>7.7</v>
      </c>
      <c r="N134" s="10">
        <v>11.5</v>
      </c>
      <c r="P134" s="13">
        <v>50.0</v>
      </c>
    </row>
    <row r="135" ht="15.75" customHeight="1">
      <c r="A135" s="1" t="str">
        <f t="shared" si="1"/>
        <v>Saveiro CD1.6-8VSIMEletro-Hidráulica</v>
      </c>
      <c r="C135" s="10" t="s">
        <v>97</v>
      </c>
      <c r="D135" s="12" t="s">
        <v>130</v>
      </c>
      <c r="F135" s="12" t="s">
        <v>47</v>
      </c>
      <c r="G135" s="10" t="s">
        <v>17</v>
      </c>
      <c r="H135" s="10" t="s">
        <v>25</v>
      </c>
      <c r="L135" s="10">
        <v>7.6</v>
      </c>
      <c r="N135" s="10">
        <v>10.9</v>
      </c>
      <c r="P135" s="13">
        <v>55.0</v>
      </c>
    </row>
    <row r="136" ht="15.75" customHeight="1">
      <c r="A136" s="1" t="str">
        <f t="shared" si="1"/>
        <v>Saveiro CD1.6-8VSIMHidráulica</v>
      </c>
      <c r="C136" s="10" t="s">
        <v>97</v>
      </c>
      <c r="D136" s="12" t="s">
        <v>130</v>
      </c>
      <c r="F136" s="12" t="s">
        <v>47</v>
      </c>
      <c r="G136" s="10" t="s">
        <v>17</v>
      </c>
      <c r="H136" s="10" t="s">
        <v>27</v>
      </c>
      <c r="L136" s="10">
        <v>7.6</v>
      </c>
      <c r="N136" s="10">
        <v>10.9</v>
      </c>
      <c r="P136" s="13">
        <v>55.0</v>
      </c>
    </row>
    <row r="137" ht="15.75" customHeight="1">
      <c r="A137" s="1" t="str">
        <f t="shared" si="1"/>
        <v>Saveiro CD1.6-16VSIMHidráulica</v>
      </c>
      <c r="C137" s="10" t="s">
        <v>97</v>
      </c>
      <c r="D137" s="12" t="s">
        <v>130</v>
      </c>
      <c r="F137" s="12" t="s">
        <v>16</v>
      </c>
      <c r="G137" s="10" t="s">
        <v>17</v>
      </c>
      <c r="H137" s="10" t="s">
        <v>27</v>
      </c>
      <c r="L137" s="10">
        <v>7.2</v>
      </c>
      <c r="N137" s="10">
        <v>10.4</v>
      </c>
      <c r="P137" s="13">
        <v>55.0</v>
      </c>
    </row>
    <row r="138" ht="15.75" customHeight="1">
      <c r="A138" s="1" t="str">
        <f t="shared" si="1"/>
        <v>Saveiro CE1.6-8VSIMEletro-Hidráulica</v>
      </c>
      <c r="C138" s="10" t="s">
        <v>97</v>
      </c>
      <c r="D138" s="12" t="s">
        <v>132</v>
      </c>
      <c r="F138" s="12" t="s">
        <v>47</v>
      </c>
      <c r="G138" s="10" t="s">
        <v>17</v>
      </c>
      <c r="H138" s="10" t="s">
        <v>25</v>
      </c>
      <c r="L138" s="10">
        <v>7.5</v>
      </c>
      <c r="N138" s="10">
        <v>10.9</v>
      </c>
      <c r="P138" s="13">
        <v>55.0</v>
      </c>
    </row>
    <row r="139" ht="15.75" customHeight="1">
      <c r="A139" s="1" t="str">
        <f t="shared" si="1"/>
        <v>Saveiro CE1.6-16VSIMHidráulica</v>
      </c>
      <c r="C139" s="10" t="s">
        <v>97</v>
      </c>
      <c r="D139" s="12" t="s">
        <v>132</v>
      </c>
      <c r="F139" s="12" t="s">
        <v>16</v>
      </c>
      <c r="G139" s="10" t="s">
        <v>17</v>
      </c>
      <c r="H139" s="10" t="s">
        <v>27</v>
      </c>
      <c r="L139" s="10">
        <v>7.3</v>
      </c>
      <c r="N139" s="10">
        <v>10.6</v>
      </c>
      <c r="P139" s="13">
        <v>55.0</v>
      </c>
    </row>
    <row r="140" ht="15.75" customHeight="1">
      <c r="A140" s="1" t="str">
        <f t="shared" si="1"/>
        <v>Saveiro CS1.6-8VSIMEletro-Hidráulica</v>
      </c>
      <c r="C140" s="10" t="s">
        <v>97</v>
      </c>
      <c r="D140" s="12" t="s">
        <v>133</v>
      </c>
      <c r="F140" s="12" t="s">
        <v>47</v>
      </c>
      <c r="G140" s="10" t="s">
        <v>17</v>
      </c>
      <c r="H140" s="10" t="s">
        <v>25</v>
      </c>
      <c r="L140" s="10">
        <v>7.5</v>
      </c>
      <c r="N140" s="10">
        <v>10.8</v>
      </c>
      <c r="P140" s="13">
        <v>55.0</v>
      </c>
    </row>
    <row r="141" ht="15.75" customHeight="1">
      <c r="A141" s="1" t="str">
        <f t="shared" si="1"/>
        <v>Spin1.8-8VSIMElétrica</v>
      </c>
      <c r="C141" s="10" t="s">
        <v>62</v>
      </c>
      <c r="D141" s="12" t="s">
        <v>135</v>
      </c>
      <c r="F141" s="12" t="s">
        <v>51</v>
      </c>
      <c r="G141" s="10" t="s">
        <v>17</v>
      </c>
      <c r="H141" s="10" t="s">
        <v>18</v>
      </c>
      <c r="L141" s="10">
        <v>8.1</v>
      </c>
      <c r="N141" s="10">
        <v>11.8</v>
      </c>
      <c r="P141" s="13">
        <v>53.0</v>
      </c>
    </row>
    <row r="142" ht="15.75" customHeight="1">
      <c r="A142" s="1" t="str">
        <f t="shared" si="1"/>
        <v>Spin1.8-8VSIMEletro-Hidráulica</v>
      </c>
      <c r="C142" s="10" t="s">
        <v>62</v>
      </c>
      <c r="D142" s="12" t="s">
        <v>135</v>
      </c>
      <c r="F142" s="12" t="s">
        <v>51</v>
      </c>
      <c r="G142" s="10" t="s">
        <v>17</v>
      </c>
      <c r="H142" s="10" t="s">
        <v>25</v>
      </c>
      <c r="L142" s="10">
        <v>8.1</v>
      </c>
      <c r="N142" s="10">
        <v>11.8</v>
      </c>
      <c r="P142" s="13">
        <v>53.0</v>
      </c>
    </row>
    <row r="143" ht="15.75" customHeight="1">
      <c r="A143" s="1" t="str">
        <f t="shared" si="1"/>
        <v>Sportage2.0-16VSIMElétrica</v>
      </c>
      <c r="C143" s="10" t="s">
        <v>146</v>
      </c>
      <c r="D143" s="12" t="s">
        <v>136</v>
      </c>
      <c r="F143" s="12" t="s">
        <v>52</v>
      </c>
      <c r="G143" s="10" t="s">
        <v>17</v>
      </c>
      <c r="H143" s="10" t="s">
        <v>18</v>
      </c>
      <c r="L143" s="10">
        <v>6.0</v>
      </c>
      <c r="N143" s="10">
        <v>8.6</v>
      </c>
      <c r="P143" s="13">
        <v>62.0</v>
      </c>
    </row>
    <row r="144" ht="15.75" customHeight="1">
      <c r="A144" s="1" t="str">
        <f t="shared" si="1"/>
        <v>Strada1.8-16VSIMHidráulica</v>
      </c>
      <c r="C144" s="10" t="s">
        <v>30</v>
      </c>
      <c r="D144" s="12" t="s">
        <v>137</v>
      </c>
      <c r="F144" s="12" t="s">
        <v>41</v>
      </c>
      <c r="G144" s="10" t="s">
        <v>17</v>
      </c>
      <c r="H144" s="10" t="s">
        <v>27</v>
      </c>
      <c r="L144" s="10">
        <v>6.7</v>
      </c>
      <c r="N144" s="10">
        <v>9.6</v>
      </c>
      <c r="P144" s="13">
        <v>47.0</v>
      </c>
    </row>
    <row r="145" ht="15.75" customHeight="1">
      <c r="A145" s="1" t="str">
        <f t="shared" si="1"/>
        <v>Strada1.4-8VSIMHidráulica</v>
      </c>
      <c r="C145" s="10" t="s">
        <v>30</v>
      </c>
      <c r="D145" s="12" t="s">
        <v>137</v>
      </c>
      <c r="F145" s="12" t="s">
        <v>31</v>
      </c>
      <c r="G145" s="10" t="s">
        <v>17</v>
      </c>
      <c r="H145" s="10" t="s">
        <v>27</v>
      </c>
      <c r="L145" s="10">
        <v>7.4</v>
      </c>
      <c r="N145" s="10">
        <v>10.8</v>
      </c>
      <c r="P145" s="13">
        <v>47.0</v>
      </c>
    </row>
    <row r="146" ht="15.75" customHeight="1">
      <c r="A146" s="1" t="str">
        <f t="shared" si="1"/>
        <v>T401.5-16VSIMElétrica</v>
      </c>
      <c r="C146" s="10" t="s">
        <v>148</v>
      </c>
      <c r="D146" s="12" t="s">
        <v>138</v>
      </c>
      <c r="F146" s="12" t="s">
        <v>43</v>
      </c>
      <c r="G146" s="10" t="s">
        <v>17</v>
      </c>
      <c r="H146" s="10" t="s">
        <v>18</v>
      </c>
      <c r="L146" s="10">
        <v>8.1</v>
      </c>
      <c r="N146" s="10">
        <v>11.9</v>
      </c>
      <c r="P146" s="13">
        <v>42.0</v>
      </c>
    </row>
    <row r="147" ht="15.75" customHeight="1">
      <c r="A147" s="1" t="str">
        <f t="shared" si="1"/>
        <v>T51.5-16VSIMElétrica</v>
      </c>
      <c r="C147" s="10" t="s">
        <v>148</v>
      </c>
      <c r="D147" s="12" t="s">
        <v>139</v>
      </c>
      <c r="F147" s="12" t="s">
        <v>43</v>
      </c>
      <c r="G147" s="10" t="s">
        <v>17</v>
      </c>
      <c r="H147" s="10" t="s">
        <v>18</v>
      </c>
      <c r="L147" s="10">
        <v>8.0</v>
      </c>
      <c r="N147" s="10">
        <v>11.2</v>
      </c>
      <c r="P147" s="13">
        <v>45.0</v>
      </c>
    </row>
    <row r="148" ht="15.75" customHeight="1">
      <c r="A148" s="1" t="str">
        <f t="shared" si="1"/>
        <v>Tiguan1.4-16VSIMElétrica</v>
      </c>
      <c r="C148" s="10" t="s">
        <v>97</v>
      </c>
      <c r="D148" s="12" t="s">
        <v>140</v>
      </c>
      <c r="F148" s="12" t="s">
        <v>37</v>
      </c>
      <c r="G148" s="10" t="s">
        <v>17</v>
      </c>
      <c r="H148" s="10" t="s">
        <v>18</v>
      </c>
      <c r="L148" s="10">
        <v>6.8</v>
      </c>
      <c r="N148" s="10">
        <v>10.1</v>
      </c>
      <c r="P148" s="13">
        <v>64.0</v>
      </c>
    </row>
    <row r="149" ht="15.75" customHeight="1">
      <c r="A149" s="1" t="str">
        <f t="shared" si="1"/>
        <v>Tiguan1.4-16VSIMEletro-Hidráulica</v>
      </c>
      <c r="C149" s="10" t="s">
        <v>97</v>
      </c>
      <c r="D149" s="12" t="s">
        <v>140</v>
      </c>
      <c r="F149" s="12" t="s">
        <v>37</v>
      </c>
      <c r="G149" s="10" t="s">
        <v>17</v>
      </c>
      <c r="H149" s="10" t="s">
        <v>25</v>
      </c>
      <c r="L149" s="10">
        <v>6.8</v>
      </c>
      <c r="N149" s="10">
        <v>10.1</v>
      </c>
      <c r="P149" s="13">
        <v>64.0</v>
      </c>
    </row>
    <row r="150" ht="15.75" customHeight="1">
      <c r="A150" s="1" t="str">
        <f t="shared" si="1"/>
        <v>Toro2.4-16VSIMElétrica</v>
      </c>
      <c r="C150" s="10" t="s">
        <v>30</v>
      </c>
      <c r="D150" s="12" t="s">
        <v>141</v>
      </c>
      <c r="F150" s="12" t="s">
        <v>56</v>
      </c>
      <c r="G150" s="10" t="s">
        <v>17</v>
      </c>
      <c r="H150" s="10" t="s">
        <v>18</v>
      </c>
      <c r="L150" s="10">
        <v>5.9</v>
      </c>
      <c r="N150" s="10">
        <v>8.6</v>
      </c>
      <c r="P150" s="13">
        <v>60.0</v>
      </c>
    </row>
    <row r="151" ht="15.75" customHeight="1">
      <c r="A151" s="1" t="str">
        <f t="shared" si="1"/>
        <v>Toro1.8-16VSIMElétrica</v>
      </c>
      <c r="C151" s="10" t="s">
        <v>30</v>
      </c>
      <c r="D151" s="12" t="s">
        <v>141</v>
      </c>
      <c r="F151" s="12" t="s">
        <v>41</v>
      </c>
      <c r="G151" s="10" t="s">
        <v>17</v>
      </c>
      <c r="H151" s="10" t="s">
        <v>18</v>
      </c>
      <c r="L151" s="10">
        <v>6.4</v>
      </c>
      <c r="N151" s="10">
        <v>9.5</v>
      </c>
      <c r="P151" s="13">
        <v>60.0</v>
      </c>
    </row>
    <row r="152" ht="15.75" customHeight="1">
      <c r="A152" s="1" t="str">
        <f t="shared" si="1"/>
        <v>Tucson2.0-16VSIMElétrica</v>
      </c>
      <c r="C152" s="10" t="s">
        <v>71</v>
      </c>
      <c r="D152" s="12" t="s">
        <v>142</v>
      </c>
      <c r="F152" s="12" t="s">
        <v>52</v>
      </c>
      <c r="G152" s="10" t="s">
        <v>17</v>
      </c>
      <c r="H152" s="10" t="s">
        <v>18</v>
      </c>
      <c r="L152" s="10">
        <v>5.0</v>
      </c>
      <c r="N152" s="10">
        <v>7.4</v>
      </c>
      <c r="P152" s="13">
        <v>58.0</v>
      </c>
    </row>
    <row r="153" ht="15.75" customHeight="1">
      <c r="A153" s="1" t="str">
        <f t="shared" si="1"/>
        <v>up!1.0-12VSIMElétrica</v>
      </c>
      <c r="C153" s="10" t="s">
        <v>97</v>
      </c>
      <c r="D153" s="12" t="s">
        <v>143</v>
      </c>
      <c r="F153" s="12" t="s">
        <v>21</v>
      </c>
      <c r="G153" s="10" t="s">
        <v>17</v>
      </c>
      <c r="H153" s="10" t="s">
        <v>18</v>
      </c>
      <c r="L153" s="10">
        <v>9.6</v>
      </c>
      <c r="N153" s="10">
        <v>14.2</v>
      </c>
      <c r="P153" s="13">
        <v>50.0</v>
      </c>
    </row>
    <row r="154" ht="15.75" customHeight="1">
      <c r="A154" s="1" t="str">
        <f t="shared" si="1"/>
        <v>up! TSI1.0-12VSIMElétrica</v>
      </c>
      <c r="C154" s="10" t="s">
        <v>97</v>
      </c>
      <c r="D154" s="12" t="s">
        <v>144</v>
      </c>
      <c r="F154" s="12" t="s">
        <v>21</v>
      </c>
      <c r="G154" s="10" t="s">
        <v>17</v>
      </c>
      <c r="H154" s="10" t="s">
        <v>18</v>
      </c>
      <c r="L154" s="10">
        <v>10.0</v>
      </c>
      <c r="N154" s="10">
        <v>14.3</v>
      </c>
      <c r="P154" s="13">
        <v>50.0</v>
      </c>
    </row>
    <row r="155" ht="15.75" customHeight="1">
      <c r="A155" s="1" t="str">
        <f t="shared" si="1"/>
        <v>WR-V1.5-16VSIMElétrica</v>
      </c>
      <c r="C155" s="10" t="s">
        <v>57</v>
      </c>
      <c r="D155" s="12" t="s">
        <v>145</v>
      </c>
      <c r="F155" s="12" t="s">
        <v>43</v>
      </c>
      <c r="G155" s="10" t="s">
        <v>17</v>
      </c>
      <c r="H155" s="10" t="s">
        <v>18</v>
      </c>
      <c r="L155" s="10">
        <v>8.1</v>
      </c>
      <c r="N155" s="10">
        <v>11.7</v>
      </c>
      <c r="P155" s="13">
        <v>45.0</v>
      </c>
    </row>
    <row r="156" ht="15.75" customHeight="1">
      <c r="A156" s="1" t="str">
        <f t="shared" si="1"/>
        <v>Yaris1.3-16VSIMElétrica</v>
      </c>
      <c r="C156" s="10" t="s">
        <v>68</v>
      </c>
      <c r="D156" s="12" t="s">
        <v>147</v>
      </c>
      <c r="F156" s="12" t="s">
        <v>32</v>
      </c>
      <c r="G156" s="10" t="s">
        <v>17</v>
      </c>
      <c r="H156" s="10" t="s">
        <v>18</v>
      </c>
      <c r="L156" s="10">
        <v>9.0</v>
      </c>
      <c r="N156" s="10">
        <v>13.1</v>
      </c>
      <c r="P156" s="13">
        <v>45.0</v>
      </c>
    </row>
    <row r="157" ht="15.75" customHeight="1">
      <c r="A157" s="1" t="str">
        <f t="shared" si="1"/>
        <v>Yaris1.5-16VSIMElétrica</v>
      </c>
      <c r="C157" s="10" t="s">
        <v>68</v>
      </c>
      <c r="D157" s="12" t="s">
        <v>147</v>
      </c>
      <c r="F157" s="12" t="s">
        <v>43</v>
      </c>
      <c r="G157" s="10" t="s">
        <v>17</v>
      </c>
      <c r="H157" s="10" t="s">
        <v>18</v>
      </c>
      <c r="L157" s="10">
        <v>8.8</v>
      </c>
      <c r="N157" s="10">
        <v>12.6</v>
      </c>
      <c r="P157" s="13">
        <v>45.0</v>
      </c>
    </row>
    <row r="158" ht="15.75" customHeight="1">
      <c r="A158" s="1" t="str">
        <f t="shared" si="1"/>
        <v>Celta1.0-8VSIMManual</v>
      </c>
      <c r="C158" s="16" t="s">
        <v>62</v>
      </c>
      <c r="D158" s="15" t="s">
        <v>46</v>
      </c>
      <c r="E158" s="17"/>
      <c r="F158" s="15" t="s">
        <v>28</v>
      </c>
      <c r="G158" s="16" t="s">
        <v>17</v>
      </c>
      <c r="H158" s="16" t="s">
        <v>29</v>
      </c>
      <c r="I158" s="17"/>
      <c r="J158" s="17"/>
      <c r="K158" s="17"/>
      <c r="L158" s="16">
        <v>11.2</v>
      </c>
      <c r="M158" s="17"/>
      <c r="N158" s="16">
        <v>14.4</v>
      </c>
      <c r="O158" s="17"/>
      <c r="P158" s="17">
        <v>54.0</v>
      </c>
    </row>
    <row r="159" ht="15.75" customHeight="1">
      <c r="C159" s="16" t="s">
        <v>15</v>
      </c>
      <c r="D159" s="15">
        <v>206.0</v>
      </c>
      <c r="E159" s="17"/>
      <c r="F159" s="15" t="s">
        <v>31</v>
      </c>
      <c r="G159" s="16" t="s">
        <v>17</v>
      </c>
      <c r="H159" s="16" t="s">
        <v>29</v>
      </c>
      <c r="I159" s="17"/>
      <c r="J159" s="17"/>
      <c r="K159" s="17"/>
      <c r="L159" s="16">
        <v>11.0</v>
      </c>
      <c r="M159" s="17"/>
      <c r="N159" s="16">
        <v>12.1</v>
      </c>
      <c r="O159" s="17"/>
      <c r="P159" s="17">
        <v>50.0</v>
      </c>
    </row>
    <row r="160" ht="15.75" customHeight="1">
      <c r="C160" s="16" t="s">
        <v>62</v>
      </c>
      <c r="D160" s="15" t="s">
        <v>63</v>
      </c>
      <c r="E160" s="17"/>
      <c r="F160" s="15" t="s">
        <v>31</v>
      </c>
      <c r="G160" s="16" t="s">
        <v>17</v>
      </c>
      <c r="H160" s="16" t="s">
        <v>29</v>
      </c>
      <c r="I160" s="17"/>
      <c r="J160" s="17"/>
      <c r="K160" s="17"/>
      <c r="L160" s="16">
        <v>11.4</v>
      </c>
      <c r="M160" s="17"/>
      <c r="N160" s="16">
        <v>14.6</v>
      </c>
      <c r="O160" s="17"/>
      <c r="P160" s="17">
        <v>44.0</v>
      </c>
    </row>
    <row r="161" ht="15.75" customHeight="1">
      <c r="C161" s="16" t="s">
        <v>30</v>
      </c>
      <c r="D161" s="15" t="s">
        <v>117</v>
      </c>
      <c r="E161" s="17"/>
      <c r="F161" s="15" t="s">
        <v>31</v>
      </c>
      <c r="G161" s="16" t="s">
        <v>17</v>
      </c>
      <c r="H161" s="16" t="s">
        <v>29</v>
      </c>
      <c r="I161" s="17"/>
      <c r="J161" s="17"/>
      <c r="K161" s="17"/>
      <c r="L161" s="16">
        <v>10.0</v>
      </c>
      <c r="M161" s="17"/>
      <c r="N161" s="16">
        <v>13.2</v>
      </c>
      <c r="O161" s="17"/>
      <c r="P161" s="17">
        <v>48.0</v>
      </c>
    </row>
    <row r="162" ht="15.75" customHeight="1">
      <c r="C162" s="16" t="s">
        <v>30</v>
      </c>
      <c r="D162" s="15" t="s">
        <v>101</v>
      </c>
      <c r="E162" s="17"/>
      <c r="F162" s="15" t="s">
        <v>28</v>
      </c>
      <c r="G162" s="16" t="s">
        <v>17</v>
      </c>
      <c r="H162" s="16" t="s">
        <v>29</v>
      </c>
      <c r="I162" s="17"/>
      <c r="J162" s="17"/>
      <c r="K162" s="17"/>
      <c r="L162" s="16">
        <v>12.7</v>
      </c>
      <c r="M162" s="17"/>
      <c r="N162" s="16">
        <v>14.4</v>
      </c>
      <c r="O162" s="17"/>
      <c r="P162" s="17">
        <v>50.0</v>
      </c>
    </row>
    <row r="163" ht="15.75" customHeight="1">
      <c r="C163" s="16" t="s">
        <v>49</v>
      </c>
      <c r="D163" s="15" t="s">
        <v>53</v>
      </c>
      <c r="E163" s="17"/>
      <c r="F163" s="15" t="s">
        <v>23</v>
      </c>
      <c r="G163" s="16" t="s">
        <v>17</v>
      </c>
      <c r="H163" s="16" t="s">
        <v>29</v>
      </c>
      <c r="I163" s="17"/>
      <c r="J163" s="17"/>
      <c r="K163" s="17"/>
      <c r="L163" s="16">
        <v>11.5</v>
      </c>
      <c r="M163" s="17"/>
      <c r="N163" s="16">
        <v>14.1</v>
      </c>
      <c r="O163" s="17"/>
      <c r="P163" s="17">
        <v>50.0</v>
      </c>
    </row>
    <row r="164" ht="15.75" customHeight="1">
      <c r="C164" s="10" t="s">
        <v>15</v>
      </c>
      <c r="D164" s="11">
        <v>208.0</v>
      </c>
      <c r="F164" s="12" t="s">
        <v>16</v>
      </c>
      <c r="G164" s="10" t="s">
        <v>24</v>
      </c>
      <c r="H164" s="10" t="s">
        <v>18</v>
      </c>
      <c r="L164" s="18">
        <f t="shared" ref="L164:L323" si="2">(L4)+(L4*5%)</f>
        <v>8.925</v>
      </c>
      <c r="N164" s="18">
        <f t="shared" ref="N164:N323" si="3">(N4)+(N4*5%)</f>
        <v>12.915</v>
      </c>
      <c r="P164" s="13">
        <v>55.0</v>
      </c>
    </row>
    <row r="165" ht="15.75" customHeight="1">
      <c r="C165" s="10" t="s">
        <v>15</v>
      </c>
      <c r="D165" s="11">
        <v>208.0</v>
      </c>
      <c r="F165" s="14" t="s">
        <v>20</v>
      </c>
      <c r="G165" s="10" t="s">
        <v>24</v>
      </c>
      <c r="H165" s="10" t="s">
        <v>18</v>
      </c>
      <c r="L165" s="18">
        <f t="shared" si="2"/>
        <v>10.08</v>
      </c>
      <c r="N165" s="18">
        <f t="shared" si="3"/>
        <v>14.595</v>
      </c>
      <c r="P165" s="13">
        <v>55.0</v>
      </c>
    </row>
    <row r="166" ht="15.75" customHeight="1">
      <c r="C166" s="10" t="s">
        <v>15</v>
      </c>
      <c r="D166" s="11">
        <v>208.0</v>
      </c>
      <c r="F166" s="12" t="s">
        <v>22</v>
      </c>
      <c r="G166" s="10" t="s">
        <v>24</v>
      </c>
      <c r="H166" s="10" t="s">
        <v>18</v>
      </c>
      <c r="L166" s="18">
        <f t="shared" si="2"/>
        <v>8.61</v>
      </c>
      <c r="N166" s="18">
        <f t="shared" si="3"/>
        <v>12.6</v>
      </c>
      <c r="P166" s="13">
        <v>55.0</v>
      </c>
    </row>
    <row r="167" ht="15.75" customHeight="1">
      <c r="C167" s="10" t="s">
        <v>15</v>
      </c>
      <c r="D167" s="11">
        <v>308.0</v>
      </c>
      <c r="F167" s="12" t="s">
        <v>16</v>
      </c>
      <c r="G167" s="10" t="s">
        <v>24</v>
      </c>
      <c r="H167" s="10" t="s">
        <v>18</v>
      </c>
      <c r="L167" s="18">
        <f t="shared" si="2"/>
        <v>7.56</v>
      </c>
      <c r="N167" s="18">
        <f t="shared" si="3"/>
        <v>11.13</v>
      </c>
      <c r="P167" s="13">
        <v>60.0</v>
      </c>
    </row>
    <row r="168" ht="15.75" customHeight="1">
      <c r="C168" s="10" t="s">
        <v>15</v>
      </c>
      <c r="D168" s="11">
        <v>408.0</v>
      </c>
      <c r="F168" s="12" t="s">
        <v>16</v>
      </c>
      <c r="G168" s="10" t="s">
        <v>24</v>
      </c>
      <c r="H168" s="10" t="s">
        <v>18</v>
      </c>
      <c r="L168" s="18">
        <f t="shared" si="2"/>
        <v>7.665</v>
      </c>
      <c r="N168" s="18">
        <f t="shared" si="3"/>
        <v>11.13</v>
      </c>
      <c r="P168" s="13">
        <v>60.0</v>
      </c>
    </row>
    <row r="169" ht="15.75" customHeight="1">
      <c r="C169" s="10" t="s">
        <v>30</v>
      </c>
      <c r="D169" s="11">
        <v>500.0</v>
      </c>
      <c r="F169" s="12" t="s">
        <v>31</v>
      </c>
      <c r="G169" s="10" t="s">
        <v>24</v>
      </c>
      <c r="H169" s="10" t="s">
        <v>27</v>
      </c>
      <c r="L169" s="18">
        <f t="shared" si="2"/>
        <v>8.4</v>
      </c>
      <c r="N169" s="18">
        <f t="shared" si="3"/>
        <v>11.97</v>
      </c>
      <c r="P169" s="13">
        <v>40.0</v>
      </c>
    </row>
    <row r="170" ht="15.75" customHeight="1">
      <c r="C170" s="10" t="s">
        <v>15</v>
      </c>
      <c r="D170" s="11">
        <v>2008.0</v>
      </c>
      <c r="F170" s="12" t="s">
        <v>16</v>
      </c>
      <c r="G170" s="10" t="s">
        <v>24</v>
      </c>
      <c r="H170" s="10" t="s">
        <v>18</v>
      </c>
      <c r="L170" s="18">
        <f t="shared" si="2"/>
        <v>8.82</v>
      </c>
      <c r="N170" s="18">
        <f t="shared" si="3"/>
        <v>13.125</v>
      </c>
      <c r="P170" s="13">
        <v>55.0</v>
      </c>
    </row>
    <row r="171" ht="15.75" customHeight="1">
      <c r="C171" s="10" t="s">
        <v>33</v>
      </c>
      <c r="D171" s="12" t="s">
        <v>34</v>
      </c>
      <c r="F171" s="12" t="s">
        <v>16</v>
      </c>
      <c r="G171" s="10" t="s">
        <v>24</v>
      </c>
      <c r="H171" s="10" t="s">
        <v>25</v>
      </c>
      <c r="L171" s="18">
        <f t="shared" si="2"/>
        <v>7.98</v>
      </c>
      <c r="N171" s="18">
        <f t="shared" si="3"/>
        <v>11.445</v>
      </c>
      <c r="P171" s="13">
        <v>55.0</v>
      </c>
    </row>
    <row r="172" ht="15.75" customHeight="1">
      <c r="C172" s="10" t="s">
        <v>33</v>
      </c>
      <c r="D172" s="12" t="s">
        <v>34</v>
      </c>
      <c r="F172" s="12" t="s">
        <v>16</v>
      </c>
      <c r="G172" s="10" t="s">
        <v>24</v>
      </c>
      <c r="H172" s="10" t="s">
        <v>18</v>
      </c>
      <c r="L172" s="18">
        <f t="shared" si="2"/>
        <v>7.98</v>
      </c>
      <c r="N172" s="18">
        <f t="shared" si="3"/>
        <v>11.445</v>
      </c>
      <c r="P172" s="13">
        <v>55.0</v>
      </c>
    </row>
    <row r="173" ht="15.75" customHeight="1">
      <c r="C173" s="10" t="s">
        <v>30</v>
      </c>
      <c r="D173" s="12" t="s">
        <v>36</v>
      </c>
      <c r="F173" s="12" t="s">
        <v>26</v>
      </c>
      <c r="G173" s="10" t="s">
        <v>24</v>
      </c>
      <c r="H173" s="10" t="s">
        <v>18</v>
      </c>
      <c r="L173" s="18">
        <f t="shared" si="2"/>
        <v>10.395</v>
      </c>
      <c r="N173" s="18">
        <f t="shared" si="3"/>
        <v>14.91</v>
      </c>
      <c r="P173" s="13">
        <v>48.0</v>
      </c>
    </row>
    <row r="174" ht="15.75" customHeight="1">
      <c r="C174" s="10" t="s">
        <v>30</v>
      </c>
      <c r="D174" s="12" t="s">
        <v>36</v>
      </c>
      <c r="F174" s="12" t="s">
        <v>35</v>
      </c>
      <c r="G174" s="10" t="s">
        <v>24</v>
      </c>
      <c r="H174" s="10" t="s">
        <v>18</v>
      </c>
      <c r="L174" s="18">
        <f t="shared" si="2"/>
        <v>9.66</v>
      </c>
      <c r="N174" s="18">
        <f t="shared" si="3"/>
        <v>13.545</v>
      </c>
      <c r="P174" s="13">
        <v>48.0</v>
      </c>
    </row>
    <row r="175" ht="15.75" customHeight="1">
      <c r="C175" s="10" t="s">
        <v>30</v>
      </c>
      <c r="D175" s="12" t="s">
        <v>36</v>
      </c>
      <c r="F175" s="12" t="s">
        <v>41</v>
      </c>
      <c r="G175" s="10" t="s">
        <v>24</v>
      </c>
      <c r="H175" s="10" t="s">
        <v>18</v>
      </c>
      <c r="L175" s="18">
        <f t="shared" si="2"/>
        <v>8.19</v>
      </c>
      <c r="N175" s="18">
        <f t="shared" si="3"/>
        <v>11.97</v>
      </c>
      <c r="P175" s="13">
        <v>50.0</v>
      </c>
    </row>
    <row r="176" ht="15.75" customHeight="1">
      <c r="C176" s="10" t="s">
        <v>33</v>
      </c>
      <c r="D176" s="12" t="s">
        <v>38</v>
      </c>
      <c r="F176" s="12" t="s">
        <v>16</v>
      </c>
      <c r="G176" s="10" t="s">
        <v>24</v>
      </c>
      <c r="H176" s="10" t="s">
        <v>25</v>
      </c>
      <c r="L176" s="18">
        <f t="shared" si="2"/>
        <v>7.035</v>
      </c>
      <c r="N176" s="18">
        <f t="shared" si="3"/>
        <v>10.08</v>
      </c>
      <c r="P176" s="13">
        <v>55.0</v>
      </c>
    </row>
    <row r="177" ht="15.75" customHeight="1">
      <c r="C177" s="10" t="s">
        <v>33</v>
      </c>
      <c r="D177" s="12" t="s">
        <v>39</v>
      </c>
      <c r="F177" s="12" t="s">
        <v>16</v>
      </c>
      <c r="G177" s="10" t="s">
        <v>24</v>
      </c>
      <c r="H177" s="10" t="s">
        <v>18</v>
      </c>
      <c r="L177" s="18">
        <f t="shared" si="2"/>
        <v>7.98</v>
      </c>
      <c r="N177" s="18">
        <f t="shared" si="3"/>
        <v>11.445</v>
      </c>
      <c r="P177" s="13">
        <v>55.0</v>
      </c>
    </row>
    <row r="178" ht="15.75" customHeight="1">
      <c r="C178" s="10" t="s">
        <v>33</v>
      </c>
      <c r="D178" s="12" t="s">
        <v>39</v>
      </c>
      <c r="F178" s="14" t="s">
        <v>20</v>
      </c>
      <c r="G178" s="10" t="s">
        <v>24</v>
      </c>
      <c r="H178" s="10" t="s">
        <v>18</v>
      </c>
      <c r="L178" s="18">
        <f t="shared" si="2"/>
        <v>9.765</v>
      </c>
      <c r="N178" s="18">
        <f t="shared" si="3"/>
        <v>13.86</v>
      </c>
      <c r="P178" s="13">
        <v>55.0</v>
      </c>
    </row>
    <row r="179" ht="15.75" customHeight="1">
      <c r="C179" s="10" t="s">
        <v>33</v>
      </c>
      <c r="D179" s="12" t="s">
        <v>42</v>
      </c>
      <c r="F179" s="12" t="s">
        <v>16</v>
      </c>
      <c r="G179" s="10" t="s">
        <v>24</v>
      </c>
      <c r="H179" s="10" t="s">
        <v>25</v>
      </c>
      <c r="L179" s="18">
        <f t="shared" si="2"/>
        <v>7.455</v>
      </c>
      <c r="N179" s="18">
        <f t="shared" si="3"/>
        <v>11.025</v>
      </c>
      <c r="P179" s="13">
        <v>60.0</v>
      </c>
    </row>
    <row r="180" ht="15.75" customHeight="1">
      <c r="C180" s="10" t="s">
        <v>49</v>
      </c>
      <c r="D180" s="12" t="s">
        <v>44</v>
      </c>
      <c r="F180" s="12" t="s">
        <v>16</v>
      </c>
      <c r="G180" s="10" t="s">
        <v>24</v>
      </c>
      <c r="H180" s="10" t="s">
        <v>18</v>
      </c>
      <c r="L180" s="18">
        <f t="shared" si="2"/>
        <v>7.98</v>
      </c>
      <c r="N180" s="18">
        <f t="shared" si="3"/>
        <v>11.445</v>
      </c>
      <c r="P180" s="13">
        <v>50.0</v>
      </c>
    </row>
    <row r="181" ht="15.75" customHeight="1">
      <c r="C181" s="10" t="s">
        <v>49</v>
      </c>
      <c r="D181" s="12" t="s">
        <v>44</v>
      </c>
      <c r="F181" s="12" t="s">
        <v>52</v>
      </c>
      <c r="G181" s="10" t="s">
        <v>24</v>
      </c>
      <c r="H181" s="10" t="s">
        <v>25</v>
      </c>
      <c r="L181" s="18">
        <f t="shared" si="2"/>
        <v>6.51</v>
      </c>
      <c r="N181" s="18">
        <f t="shared" si="3"/>
        <v>9.24</v>
      </c>
      <c r="P181" s="13">
        <v>50.0</v>
      </c>
    </row>
    <row r="182" ht="15.75" customHeight="1">
      <c r="C182" s="10" t="s">
        <v>54</v>
      </c>
      <c r="D182" s="12" t="s">
        <v>45</v>
      </c>
      <c r="F182" s="12" t="s">
        <v>43</v>
      </c>
      <c r="G182" s="10" t="s">
        <v>24</v>
      </c>
      <c r="H182" s="10" t="s">
        <v>18</v>
      </c>
      <c r="L182" s="18">
        <f t="shared" si="2"/>
        <v>6.93</v>
      </c>
      <c r="N182" s="18">
        <f t="shared" si="3"/>
        <v>9.66</v>
      </c>
      <c r="P182" s="13">
        <v>50.0</v>
      </c>
    </row>
    <row r="183" ht="15.75" customHeight="1">
      <c r="C183" s="10" t="s">
        <v>57</v>
      </c>
      <c r="D183" s="12" t="s">
        <v>48</v>
      </c>
      <c r="F183" s="12" t="s">
        <v>43</v>
      </c>
      <c r="G183" s="10" t="s">
        <v>24</v>
      </c>
      <c r="H183" s="10" t="s">
        <v>18</v>
      </c>
      <c r="L183" s="18">
        <f t="shared" si="2"/>
        <v>9.03</v>
      </c>
      <c r="N183" s="18">
        <f t="shared" si="3"/>
        <v>13.02</v>
      </c>
      <c r="P183" s="13">
        <v>46.0</v>
      </c>
    </row>
    <row r="184" ht="15.75" customHeight="1">
      <c r="C184" s="10" t="s">
        <v>57</v>
      </c>
      <c r="D184" s="12" t="s">
        <v>50</v>
      </c>
      <c r="F184" s="12" t="s">
        <v>52</v>
      </c>
      <c r="G184" s="10" t="s">
        <v>24</v>
      </c>
      <c r="H184" s="10" t="s">
        <v>18</v>
      </c>
      <c r="L184" s="18">
        <f t="shared" si="2"/>
        <v>7.455</v>
      </c>
      <c r="N184" s="18">
        <f t="shared" si="3"/>
        <v>10.71</v>
      </c>
      <c r="P184" s="13">
        <v>56.0</v>
      </c>
    </row>
    <row r="185" ht="15.75" customHeight="1">
      <c r="C185" s="10" t="s">
        <v>62</v>
      </c>
      <c r="D185" s="12" t="s">
        <v>55</v>
      </c>
      <c r="F185" s="12" t="s">
        <v>31</v>
      </c>
      <c r="G185" s="10" t="s">
        <v>24</v>
      </c>
      <c r="H185" s="10" t="s">
        <v>18</v>
      </c>
      <c r="L185" s="18">
        <f t="shared" si="2"/>
        <v>8.925</v>
      </c>
      <c r="N185" s="18">
        <f t="shared" si="3"/>
        <v>13.125</v>
      </c>
      <c r="P185" s="13">
        <v>54.0</v>
      </c>
    </row>
    <row r="186" ht="15.75" customHeight="1">
      <c r="C186" s="10" t="s">
        <v>62</v>
      </c>
      <c r="D186" s="12" t="s">
        <v>55</v>
      </c>
      <c r="F186" s="12" t="s">
        <v>51</v>
      </c>
      <c r="G186" s="10" t="s">
        <v>24</v>
      </c>
      <c r="H186" s="10" t="s">
        <v>18</v>
      </c>
      <c r="L186" s="18">
        <f t="shared" si="2"/>
        <v>8.715</v>
      </c>
      <c r="N186" s="18">
        <f t="shared" si="3"/>
        <v>12.705</v>
      </c>
      <c r="P186" s="13">
        <v>54.0</v>
      </c>
    </row>
    <row r="187" ht="15.75" customHeight="1">
      <c r="C187" s="10" t="s">
        <v>65</v>
      </c>
      <c r="D187" s="12" t="s">
        <v>58</v>
      </c>
      <c r="F187" s="12" t="s">
        <v>52</v>
      </c>
      <c r="G187" s="10" t="s">
        <v>24</v>
      </c>
      <c r="H187" s="10" t="s">
        <v>25</v>
      </c>
      <c r="L187" s="18">
        <f t="shared" si="2"/>
        <v>6.405</v>
      </c>
      <c r="N187" s="18">
        <f t="shared" si="3"/>
        <v>9.24</v>
      </c>
      <c r="P187" s="13">
        <v>60.0</v>
      </c>
    </row>
    <row r="188" ht="15.75" customHeight="1">
      <c r="C188" s="10" t="s">
        <v>65</v>
      </c>
      <c r="D188" s="12" t="s">
        <v>58</v>
      </c>
      <c r="F188" s="12" t="s">
        <v>52</v>
      </c>
      <c r="G188" s="10" t="s">
        <v>24</v>
      </c>
      <c r="H188" s="10" t="s">
        <v>18</v>
      </c>
      <c r="L188" s="18">
        <f t="shared" si="2"/>
        <v>6.405</v>
      </c>
      <c r="N188" s="18">
        <f t="shared" si="3"/>
        <v>9.24</v>
      </c>
      <c r="P188" s="13">
        <v>60.0</v>
      </c>
    </row>
    <row r="189" ht="15.75" customHeight="1">
      <c r="C189" s="10" t="s">
        <v>68</v>
      </c>
      <c r="D189" s="12" t="s">
        <v>60</v>
      </c>
      <c r="F189" s="12" t="s">
        <v>41</v>
      </c>
      <c r="G189" s="10" t="s">
        <v>24</v>
      </c>
      <c r="H189" s="10" t="s">
        <v>18</v>
      </c>
      <c r="L189" s="18">
        <f t="shared" si="2"/>
        <v>7.665</v>
      </c>
      <c r="N189" s="18">
        <f t="shared" si="3"/>
        <v>11.235</v>
      </c>
      <c r="P189" s="13">
        <v>60.0</v>
      </c>
    </row>
    <row r="190" ht="15.75" customHeight="1">
      <c r="C190" s="10" t="s">
        <v>68</v>
      </c>
      <c r="D190" s="12" t="s">
        <v>60</v>
      </c>
      <c r="F190" s="12" t="s">
        <v>52</v>
      </c>
      <c r="G190" s="10" t="s">
        <v>24</v>
      </c>
      <c r="H190" s="10" t="s">
        <v>18</v>
      </c>
      <c r="L190" s="18">
        <f t="shared" si="2"/>
        <v>7.56</v>
      </c>
      <c r="N190" s="18">
        <f t="shared" si="3"/>
        <v>11.13</v>
      </c>
      <c r="P190" s="13">
        <v>60.0</v>
      </c>
    </row>
    <row r="191" ht="15.75" customHeight="1">
      <c r="C191" s="10" t="s">
        <v>71</v>
      </c>
      <c r="D191" s="12" t="s">
        <v>64</v>
      </c>
      <c r="F191" s="12" t="s">
        <v>16</v>
      </c>
      <c r="G191" s="10" t="s">
        <v>24</v>
      </c>
      <c r="H191" s="10" t="s">
        <v>18</v>
      </c>
      <c r="L191" s="18">
        <f t="shared" si="2"/>
        <v>7.98</v>
      </c>
      <c r="N191" s="18">
        <f t="shared" si="3"/>
        <v>10.92</v>
      </c>
      <c r="P191" s="13">
        <v>55.0</v>
      </c>
    </row>
    <row r="192" ht="15.75" customHeight="1">
      <c r="C192" s="10" t="s">
        <v>71</v>
      </c>
      <c r="D192" s="12" t="s">
        <v>64</v>
      </c>
      <c r="F192" s="12" t="s">
        <v>52</v>
      </c>
      <c r="G192" s="10" t="s">
        <v>24</v>
      </c>
      <c r="H192" s="10" t="s">
        <v>18</v>
      </c>
      <c r="L192" s="18">
        <f t="shared" si="2"/>
        <v>7.245</v>
      </c>
      <c r="N192" s="18">
        <f t="shared" si="3"/>
        <v>10.5</v>
      </c>
      <c r="P192" s="13">
        <v>55.0</v>
      </c>
    </row>
    <row r="193" ht="15.75" customHeight="1">
      <c r="C193" s="10" t="s">
        <v>30</v>
      </c>
      <c r="D193" s="12" t="s">
        <v>66</v>
      </c>
      <c r="F193" s="12" t="s">
        <v>35</v>
      </c>
      <c r="G193" s="10" t="s">
        <v>24</v>
      </c>
      <c r="H193" s="10" t="s">
        <v>18</v>
      </c>
      <c r="L193" s="18">
        <f t="shared" si="2"/>
        <v>9.24</v>
      </c>
      <c r="N193" s="18">
        <f t="shared" si="3"/>
        <v>13.335</v>
      </c>
      <c r="P193" s="13">
        <v>48.0</v>
      </c>
    </row>
    <row r="194" ht="15.75" customHeight="1">
      <c r="C194" s="10" t="s">
        <v>30</v>
      </c>
      <c r="D194" s="12" t="s">
        <v>66</v>
      </c>
      <c r="F194" s="12" t="s">
        <v>41</v>
      </c>
      <c r="G194" s="10" t="s">
        <v>24</v>
      </c>
      <c r="H194" s="10" t="s">
        <v>18</v>
      </c>
      <c r="L194" s="18">
        <f t="shared" si="2"/>
        <v>8.4</v>
      </c>
      <c r="N194" s="18">
        <f t="shared" si="3"/>
        <v>12.18</v>
      </c>
      <c r="P194" s="13">
        <v>48.0</v>
      </c>
    </row>
    <row r="195" ht="15.75" customHeight="1">
      <c r="C195" s="10" t="s">
        <v>30</v>
      </c>
      <c r="D195" s="12" t="s">
        <v>67</v>
      </c>
      <c r="F195" s="12" t="s">
        <v>41</v>
      </c>
      <c r="G195" s="10" t="s">
        <v>24</v>
      </c>
      <c r="H195" s="10" t="s">
        <v>18</v>
      </c>
      <c r="L195" s="18">
        <f t="shared" si="2"/>
        <v>6.72</v>
      </c>
      <c r="N195" s="18">
        <f t="shared" si="3"/>
        <v>9.765</v>
      </c>
      <c r="P195" s="13">
        <v>60.0</v>
      </c>
    </row>
    <row r="196" ht="15.75" customHeight="1">
      <c r="C196" s="10" t="s">
        <v>30</v>
      </c>
      <c r="D196" s="12" t="s">
        <v>67</v>
      </c>
      <c r="F196" s="12" t="s">
        <v>41</v>
      </c>
      <c r="G196" s="10" t="s">
        <v>24</v>
      </c>
      <c r="H196" s="10" t="s">
        <v>25</v>
      </c>
      <c r="L196" s="18">
        <f t="shared" si="2"/>
        <v>6.72</v>
      </c>
      <c r="N196" s="18">
        <f t="shared" si="3"/>
        <v>9.765</v>
      </c>
      <c r="P196" s="13">
        <v>60.0</v>
      </c>
    </row>
    <row r="197" ht="15.75" customHeight="1">
      <c r="C197" s="10" t="s">
        <v>49</v>
      </c>
      <c r="D197" s="12" t="s">
        <v>69</v>
      </c>
      <c r="F197" s="12" t="s">
        <v>52</v>
      </c>
      <c r="G197" s="10" t="s">
        <v>24</v>
      </c>
      <c r="H197" s="10" t="s">
        <v>25</v>
      </c>
      <c r="L197" s="18">
        <f t="shared" si="2"/>
        <v>7.665</v>
      </c>
      <c r="N197" s="18">
        <f t="shared" si="3"/>
        <v>11.13</v>
      </c>
      <c r="P197" s="13">
        <v>50.0</v>
      </c>
    </row>
    <row r="198" ht="15.75" customHeight="1">
      <c r="C198" s="10" t="s">
        <v>49</v>
      </c>
      <c r="D198" s="12" t="s">
        <v>69</v>
      </c>
      <c r="F198" s="12" t="s">
        <v>16</v>
      </c>
      <c r="G198" s="10" t="s">
        <v>24</v>
      </c>
      <c r="H198" s="10" t="s">
        <v>25</v>
      </c>
      <c r="L198" s="18">
        <f t="shared" si="2"/>
        <v>7.875</v>
      </c>
      <c r="N198" s="18">
        <f t="shared" si="3"/>
        <v>11.655</v>
      </c>
      <c r="P198" s="13">
        <v>50.0</v>
      </c>
    </row>
    <row r="199" ht="15.75" customHeight="1">
      <c r="C199" s="10" t="s">
        <v>49</v>
      </c>
      <c r="D199" s="12" t="s">
        <v>69</v>
      </c>
      <c r="F199" s="12" t="s">
        <v>52</v>
      </c>
      <c r="G199" s="10" t="s">
        <v>24</v>
      </c>
      <c r="H199" s="10" t="s">
        <v>18</v>
      </c>
      <c r="L199" s="18">
        <f t="shared" si="2"/>
        <v>7.035</v>
      </c>
      <c r="N199" s="18">
        <f t="shared" si="3"/>
        <v>10.395</v>
      </c>
      <c r="P199" s="13">
        <v>50.0</v>
      </c>
    </row>
    <row r="200" ht="15.75" customHeight="1">
      <c r="C200" s="10" t="s">
        <v>81</v>
      </c>
      <c r="D200" s="12" t="s">
        <v>70</v>
      </c>
      <c r="F200" s="12" t="s">
        <v>40</v>
      </c>
      <c r="G200" s="10" t="s">
        <v>24</v>
      </c>
      <c r="H200" s="10" t="s">
        <v>27</v>
      </c>
      <c r="L200" s="18">
        <f t="shared" si="2"/>
        <v>8.715</v>
      </c>
      <c r="N200" s="18">
        <f t="shared" si="3"/>
        <v>12.18</v>
      </c>
      <c r="P200" s="13">
        <v>52.0</v>
      </c>
    </row>
    <row r="201" ht="15.75" customHeight="1">
      <c r="C201" s="10" t="s">
        <v>81</v>
      </c>
      <c r="D201" s="12" t="s">
        <v>70</v>
      </c>
      <c r="F201" s="12" t="s">
        <v>40</v>
      </c>
      <c r="G201" s="10" t="s">
        <v>24</v>
      </c>
      <c r="H201" s="10" t="s">
        <v>18</v>
      </c>
      <c r="L201" s="18">
        <f t="shared" si="2"/>
        <v>7.455</v>
      </c>
      <c r="N201" s="18">
        <f t="shared" si="3"/>
        <v>10.92</v>
      </c>
      <c r="P201" s="13">
        <v>52.0</v>
      </c>
    </row>
    <row r="202" ht="15.75" customHeight="1">
      <c r="C202" s="10" t="s">
        <v>81</v>
      </c>
      <c r="D202" s="12" t="s">
        <v>70</v>
      </c>
      <c r="F202" s="12" t="s">
        <v>52</v>
      </c>
      <c r="G202" s="10" t="s">
        <v>24</v>
      </c>
      <c r="H202" s="10" t="s">
        <v>18</v>
      </c>
      <c r="L202" s="18">
        <f t="shared" si="2"/>
        <v>6.405</v>
      </c>
      <c r="N202" s="18">
        <f t="shared" si="3"/>
        <v>9.24</v>
      </c>
      <c r="P202" s="13">
        <v>52.0</v>
      </c>
    </row>
    <row r="203" ht="15.75" customHeight="1">
      <c r="C203" s="10" t="s">
        <v>71</v>
      </c>
      <c r="D203" s="12" t="s">
        <v>72</v>
      </c>
      <c r="F203" s="12" t="s">
        <v>52</v>
      </c>
      <c r="G203" s="10" t="s">
        <v>24</v>
      </c>
      <c r="H203" s="10" t="s">
        <v>18</v>
      </c>
      <c r="L203" s="18">
        <f t="shared" si="2"/>
        <v>7.035</v>
      </c>
      <c r="N203" s="18">
        <f t="shared" si="3"/>
        <v>10.71</v>
      </c>
      <c r="P203" s="13">
        <v>56.0</v>
      </c>
    </row>
    <row r="204" ht="15.75" customHeight="1">
      <c r="C204" s="10" t="s">
        <v>68</v>
      </c>
      <c r="D204" s="12" t="s">
        <v>73</v>
      </c>
      <c r="F204" s="12" t="s">
        <v>32</v>
      </c>
      <c r="G204" s="10" t="s">
        <v>24</v>
      </c>
      <c r="H204" s="10" t="s">
        <v>18</v>
      </c>
      <c r="L204" s="18">
        <f t="shared" si="2"/>
        <v>9.03</v>
      </c>
      <c r="N204" s="18">
        <f t="shared" si="3"/>
        <v>13.23</v>
      </c>
      <c r="P204" s="13">
        <v>45.0</v>
      </c>
    </row>
    <row r="205" ht="15.75" customHeight="1">
      <c r="C205" s="10" t="s">
        <v>68</v>
      </c>
      <c r="D205" s="12" t="s">
        <v>73</v>
      </c>
      <c r="F205" s="12" t="s">
        <v>43</v>
      </c>
      <c r="G205" s="10" t="s">
        <v>24</v>
      </c>
      <c r="H205" s="10" t="s">
        <v>18</v>
      </c>
      <c r="L205" s="18">
        <f t="shared" si="2"/>
        <v>8.715</v>
      </c>
      <c r="N205" s="18">
        <f t="shared" si="3"/>
        <v>13.02</v>
      </c>
      <c r="P205" s="13">
        <v>45.0</v>
      </c>
    </row>
    <row r="206" ht="15.75" customHeight="1">
      <c r="C206" s="10" t="s">
        <v>68</v>
      </c>
      <c r="D206" s="12" t="s">
        <v>74</v>
      </c>
      <c r="F206" s="12" t="s">
        <v>43</v>
      </c>
      <c r="G206" s="10" t="s">
        <v>24</v>
      </c>
      <c r="H206" s="10" t="s">
        <v>25</v>
      </c>
      <c r="L206" s="18">
        <f t="shared" si="2"/>
        <v>8.925</v>
      </c>
      <c r="N206" s="18">
        <f t="shared" si="3"/>
        <v>13.125</v>
      </c>
      <c r="P206" s="13">
        <v>45.0</v>
      </c>
    </row>
    <row r="207" ht="15.75" customHeight="1">
      <c r="C207" s="10" t="s">
        <v>68</v>
      </c>
      <c r="D207" s="12" t="s">
        <v>74</v>
      </c>
      <c r="F207" s="12" t="s">
        <v>43</v>
      </c>
      <c r="G207" s="10" t="s">
        <v>24</v>
      </c>
      <c r="H207" s="10" t="s">
        <v>18</v>
      </c>
      <c r="L207" s="18">
        <f t="shared" si="2"/>
        <v>8.82</v>
      </c>
      <c r="N207" s="18">
        <f t="shared" si="3"/>
        <v>12.81</v>
      </c>
      <c r="P207" s="13">
        <v>45.0</v>
      </c>
    </row>
    <row r="208" ht="15.75" customHeight="1">
      <c r="C208" s="10" t="s">
        <v>30</v>
      </c>
      <c r="D208" s="12" t="s">
        <v>75</v>
      </c>
      <c r="F208" s="12" t="s">
        <v>31</v>
      </c>
      <c r="G208" s="10" t="s">
        <v>24</v>
      </c>
      <c r="H208" s="10" t="s">
        <v>27</v>
      </c>
      <c r="L208" s="18">
        <f t="shared" si="2"/>
        <v>7.98</v>
      </c>
      <c r="N208" s="18">
        <f t="shared" si="3"/>
        <v>11.55</v>
      </c>
      <c r="P208" s="13">
        <v>58.0</v>
      </c>
    </row>
    <row r="209" ht="15.75" customHeight="1">
      <c r="C209" s="10" t="s">
        <v>57</v>
      </c>
      <c r="D209" s="12" t="s">
        <v>76</v>
      </c>
      <c r="F209" s="12" t="s">
        <v>43</v>
      </c>
      <c r="G209" s="10" t="s">
        <v>24</v>
      </c>
      <c r="H209" s="10" t="s">
        <v>18</v>
      </c>
      <c r="L209" s="18">
        <f t="shared" si="2"/>
        <v>8.715</v>
      </c>
      <c r="N209" s="18">
        <f t="shared" si="3"/>
        <v>12.18</v>
      </c>
      <c r="P209" s="13">
        <v>46.0</v>
      </c>
    </row>
    <row r="210" ht="15.75" customHeight="1">
      <c r="C210" s="10" t="s">
        <v>49</v>
      </c>
      <c r="D210" s="12" t="s">
        <v>77</v>
      </c>
      <c r="F210" s="12" t="s">
        <v>52</v>
      </c>
      <c r="G210" s="10" t="s">
        <v>24</v>
      </c>
      <c r="H210" s="10" t="s">
        <v>18</v>
      </c>
      <c r="L210" s="18">
        <f t="shared" si="2"/>
        <v>6.72</v>
      </c>
      <c r="N210" s="18">
        <f t="shared" si="3"/>
        <v>9.975</v>
      </c>
      <c r="P210" s="13">
        <v>60.0</v>
      </c>
    </row>
    <row r="211" ht="15.75" customHeight="1">
      <c r="C211" s="10" t="s">
        <v>81</v>
      </c>
      <c r="D211" s="12" t="s">
        <v>78</v>
      </c>
      <c r="F211" s="12" t="s">
        <v>52</v>
      </c>
      <c r="G211" s="10" t="s">
        <v>24</v>
      </c>
      <c r="H211" s="10" t="s">
        <v>25</v>
      </c>
      <c r="L211" s="18">
        <f t="shared" si="2"/>
        <v>7.035</v>
      </c>
      <c r="N211" s="18">
        <f t="shared" si="3"/>
        <v>10.185</v>
      </c>
      <c r="P211" s="13">
        <v>55.0</v>
      </c>
    </row>
    <row r="212" ht="15.75" customHeight="1">
      <c r="C212" s="10" t="s">
        <v>81</v>
      </c>
      <c r="D212" s="12" t="s">
        <v>78</v>
      </c>
      <c r="F212" s="12" t="s">
        <v>52</v>
      </c>
      <c r="G212" s="10" t="s">
        <v>24</v>
      </c>
      <c r="H212" s="10" t="s">
        <v>18</v>
      </c>
      <c r="L212" s="18">
        <f t="shared" si="2"/>
        <v>7.035</v>
      </c>
      <c r="N212" s="18">
        <f t="shared" si="3"/>
        <v>10.185</v>
      </c>
      <c r="P212" s="13">
        <v>55.0</v>
      </c>
    </row>
    <row r="213" ht="15.75" customHeight="1">
      <c r="C213" s="10" t="s">
        <v>81</v>
      </c>
      <c r="D213" s="12" t="s">
        <v>79</v>
      </c>
      <c r="F213" s="12" t="s">
        <v>16</v>
      </c>
      <c r="G213" s="10" t="s">
        <v>24</v>
      </c>
      <c r="H213" s="10" t="s">
        <v>25</v>
      </c>
      <c r="L213" s="18">
        <f t="shared" si="2"/>
        <v>7.56</v>
      </c>
      <c r="N213" s="18">
        <f t="shared" si="3"/>
        <v>10.92</v>
      </c>
      <c r="P213" s="13">
        <v>55.0</v>
      </c>
    </row>
    <row r="214" ht="15.75" customHeight="1">
      <c r="C214" s="10" t="s">
        <v>81</v>
      </c>
      <c r="D214" s="12" t="s">
        <v>79</v>
      </c>
      <c r="F214" s="12" t="s">
        <v>52</v>
      </c>
      <c r="G214" s="10" t="s">
        <v>24</v>
      </c>
      <c r="H214" s="10" t="s">
        <v>25</v>
      </c>
      <c r="L214" s="18">
        <f t="shared" si="2"/>
        <v>7.035</v>
      </c>
      <c r="N214" s="18">
        <f t="shared" si="3"/>
        <v>10.185</v>
      </c>
      <c r="P214" s="13">
        <v>55.0</v>
      </c>
    </row>
    <row r="215" ht="15.75" customHeight="1">
      <c r="C215" s="10" t="s">
        <v>97</v>
      </c>
      <c r="D215" s="12" t="s">
        <v>80</v>
      </c>
      <c r="F215" s="12" t="s">
        <v>47</v>
      </c>
      <c r="G215" s="10" t="s">
        <v>24</v>
      </c>
      <c r="H215" s="10" t="s">
        <v>27</v>
      </c>
      <c r="L215" s="18">
        <f t="shared" si="2"/>
        <v>8.19</v>
      </c>
      <c r="N215" s="18">
        <f t="shared" si="3"/>
        <v>12.18</v>
      </c>
      <c r="P215" s="13">
        <v>50.0</v>
      </c>
    </row>
    <row r="216" ht="15.75" customHeight="1">
      <c r="C216" s="10" t="s">
        <v>97</v>
      </c>
      <c r="D216" s="12" t="s">
        <v>80</v>
      </c>
      <c r="F216" s="12" t="s">
        <v>47</v>
      </c>
      <c r="G216" s="10" t="s">
        <v>24</v>
      </c>
      <c r="H216" s="10" t="s">
        <v>18</v>
      </c>
      <c r="L216" s="18">
        <f t="shared" si="2"/>
        <v>8.085</v>
      </c>
      <c r="N216" s="18">
        <f t="shared" si="3"/>
        <v>11.865</v>
      </c>
      <c r="P216" s="13">
        <v>50.0</v>
      </c>
    </row>
    <row r="217" ht="15.75" customHeight="1">
      <c r="C217" s="10" t="s">
        <v>97</v>
      </c>
      <c r="D217" s="12" t="s">
        <v>82</v>
      </c>
      <c r="F217" s="12" t="s">
        <v>21</v>
      </c>
      <c r="G217" s="10" t="s">
        <v>24</v>
      </c>
      <c r="H217" s="10" t="s">
        <v>18</v>
      </c>
      <c r="L217" s="18">
        <f t="shared" si="2"/>
        <v>9.345</v>
      </c>
      <c r="N217" s="18">
        <f t="shared" si="3"/>
        <v>13.755</v>
      </c>
      <c r="P217" s="13">
        <v>55.0</v>
      </c>
    </row>
    <row r="218" ht="15.75" customHeight="1">
      <c r="C218" s="10" t="s">
        <v>97</v>
      </c>
      <c r="D218" s="12" t="s">
        <v>82</v>
      </c>
      <c r="F218" s="12" t="s">
        <v>47</v>
      </c>
      <c r="G218" s="10" t="s">
        <v>24</v>
      </c>
      <c r="H218" s="10" t="s">
        <v>18</v>
      </c>
      <c r="L218" s="18">
        <f t="shared" si="2"/>
        <v>8.295</v>
      </c>
      <c r="N218" s="18">
        <f t="shared" si="3"/>
        <v>12.075</v>
      </c>
      <c r="P218" s="13">
        <v>55.0</v>
      </c>
    </row>
    <row r="219" ht="15.75" customHeight="1">
      <c r="C219" s="10" t="s">
        <v>97</v>
      </c>
      <c r="D219" s="12" t="s">
        <v>82</v>
      </c>
      <c r="F219" s="12" t="s">
        <v>21</v>
      </c>
      <c r="G219" s="10" t="s">
        <v>24</v>
      </c>
      <c r="H219" s="10" t="s">
        <v>27</v>
      </c>
      <c r="L219" s="18">
        <f t="shared" si="2"/>
        <v>9.45</v>
      </c>
      <c r="N219" s="18">
        <f t="shared" si="3"/>
        <v>13.545</v>
      </c>
      <c r="P219" s="13">
        <v>55.0</v>
      </c>
    </row>
    <row r="220" ht="15.75" customHeight="1">
      <c r="C220" s="10" t="s">
        <v>97</v>
      </c>
      <c r="D220" s="12" t="s">
        <v>82</v>
      </c>
      <c r="F220" s="12" t="s">
        <v>47</v>
      </c>
      <c r="G220" s="10" t="s">
        <v>24</v>
      </c>
      <c r="H220" s="10" t="s">
        <v>27</v>
      </c>
      <c r="L220" s="18">
        <f t="shared" si="2"/>
        <v>8.19</v>
      </c>
      <c r="N220" s="18">
        <f t="shared" si="3"/>
        <v>11.655</v>
      </c>
      <c r="P220" s="13">
        <v>55.0</v>
      </c>
    </row>
    <row r="221" ht="15.75" customHeight="1">
      <c r="C221" s="10" t="s">
        <v>97</v>
      </c>
      <c r="D221" s="12" t="s">
        <v>82</v>
      </c>
      <c r="F221" s="12" t="s">
        <v>16</v>
      </c>
      <c r="G221" s="10" t="s">
        <v>24</v>
      </c>
      <c r="H221" s="10" t="s">
        <v>27</v>
      </c>
      <c r="L221" s="18">
        <f t="shared" si="2"/>
        <v>8.085</v>
      </c>
      <c r="N221" s="18">
        <f t="shared" si="3"/>
        <v>11.655</v>
      </c>
      <c r="P221" s="13">
        <v>55.0</v>
      </c>
    </row>
    <row r="222" ht="15.75" customHeight="1">
      <c r="C222" s="10" t="s">
        <v>97</v>
      </c>
      <c r="D222" s="12" t="s">
        <v>83</v>
      </c>
      <c r="F222" s="12" t="s">
        <v>37</v>
      </c>
      <c r="G222" s="10" t="s">
        <v>24</v>
      </c>
      <c r="H222" s="10" t="s">
        <v>18</v>
      </c>
      <c r="L222" s="18">
        <f t="shared" si="2"/>
        <v>7.875</v>
      </c>
      <c r="N222" s="18">
        <f t="shared" si="3"/>
        <v>11.655</v>
      </c>
      <c r="P222" s="13">
        <v>55.0</v>
      </c>
    </row>
    <row r="223" ht="15.75" customHeight="1">
      <c r="C223" s="10" t="s">
        <v>30</v>
      </c>
      <c r="D223" s="12" t="s">
        <v>84</v>
      </c>
      <c r="F223" s="12" t="s">
        <v>16</v>
      </c>
      <c r="G223" s="10" t="s">
        <v>24</v>
      </c>
      <c r="H223" s="10" t="s">
        <v>18</v>
      </c>
      <c r="L223" s="18">
        <f t="shared" si="2"/>
        <v>6.93</v>
      </c>
      <c r="N223" s="18">
        <f t="shared" si="3"/>
        <v>10.08</v>
      </c>
      <c r="P223" s="13">
        <v>48.0</v>
      </c>
    </row>
    <row r="224" ht="15.75" customHeight="1">
      <c r="C224" s="10" t="s">
        <v>30</v>
      </c>
      <c r="D224" s="12" t="s">
        <v>84</v>
      </c>
      <c r="F224" s="12" t="s">
        <v>28</v>
      </c>
      <c r="G224" s="10" t="s">
        <v>24</v>
      </c>
      <c r="H224" s="10" t="s">
        <v>18</v>
      </c>
      <c r="L224" s="18">
        <f t="shared" si="2"/>
        <v>8.295</v>
      </c>
      <c r="N224" s="18">
        <f t="shared" si="3"/>
        <v>11.76</v>
      </c>
      <c r="P224" s="13">
        <v>48.0</v>
      </c>
    </row>
    <row r="225" ht="15.75" customHeight="1">
      <c r="C225" s="10" t="s">
        <v>30</v>
      </c>
      <c r="D225" s="12" t="s">
        <v>84</v>
      </c>
      <c r="F225" s="12" t="s">
        <v>31</v>
      </c>
      <c r="G225" s="10" t="s">
        <v>24</v>
      </c>
      <c r="H225" s="10" t="s">
        <v>18</v>
      </c>
      <c r="L225" s="18">
        <f t="shared" si="2"/>
        <v>8.085</v>
      </c>
      <c r="N225" s="18">
        <f t="shared" si="3"/>
        <v>11.655</v>
      </c>
      <c r="P225" s="13">
        <v>48.0</v>
      </c>
    </row>
    <row r="226" ht="15.75" customHeight="1">
      <c r="C226" s="10" t="s">
        <v>71</v>
      </c>
      <c r="D226" s="12" t="s">
        <v>85</v>
      </c>
      <c r="F226" s="12" t="s">
        <v>21</v>
      </c>
      <c r="G226" s="10" t="s">
        <v>24</v>
      </c>
      <c r="H226" s="10" t="s">
        <v>18</v>
      </c>
      <c r="L226" s="18">
        <f t="shared" si="2"/>
        <v>8.925</v>
      </c>
      <c r="N226" s="18">
        <f t="shared" si="3"/>
        <v>13.125</v>
      </c>
      <c r="P226" s="13">
        <v>50.0</v>
      </c>
    </row>
    <row r="227" ht="15.75" customHeight="1">
      <c r="C227" s="10" t="s">
        <v>71</v>
      </c>
      <c r="D227" s="12" t="s">
        <v>85</v>
      </c>
      <c r="F227" s="12" t="s">
        <v>16</v>
      </c>
      <c r="G227" s="10" t="s">
        <v>24</v>
      </c>
      <c r="H227" s="10" t="s">
        <v>18</v>
      </c>
      <c r="L227" s="18">
        <f t="shared" si="2"/>
        <v>8.505</v>
      </c>
      <c r="N227" s="18">
        <f t="shared" si="3"/>
        <v>12.18</v>
      </c>
      <c r="P227" s="13">
        <v>50.0</v>
      </c>
    </row>
    <row r="228" ht="15.75" customHeight="1">
      <c r="C228" s="10" t="s">
        <v>71</v>
      </c>
      <c r="D228" s="12" t="s">
        <v>85</v>
      </c>
      <c r="F228" s="12" t="s">
        <v>16</v>
      </c>
      <c r="G228" s="10" t="s">
        <v>24</v>
      </c>
      <c r="H228" s="10" t="s">
        <v>27</v>
      </c>
      <c r="L228" s="18">
        <f t="shared" si="2"/>
        <v>8.505</v>
      </c>
      <c r="N228" s="18">
        <f t="shared" si="3"/>
        <v>12.18</v>
      </c>
      <c r="P228" s="13">
        <v>50.0</v>
      </c>
    </row>
    <row r="229" ht="15.75" customHeight="1">
      <c r="C229" s="10" t="s">
        <v>71</v>
      </c>
      <c r="D229" s="12" t="s">
        <v>85</v>
      </c>
      <c r="F229" s="12" t="s">
        <v>21</v>
      </c>
      <c r="G229" s="10" t="s">
        <v>24</v>
      </c>
      <c r="H229" s="10" t="s">
        <v>27</v>
      </c>
      <c r="L229" s="18">
        <f t="shared" si="2"/>
        <v>8.61</v>
      </c>
      <c r="N229" s="18">
        <f t="shared" si="3"/>
        <v>12.18</v>
      </c>
      <c r="P229" s="13">
        <v>50.0</v>
      </c>
    </row>
    <row r="230" ht="15.75" customHeight="1">
      <c r="C230" s="10" t="s">
        <v>71</v>
      </c>
      <c r="D230" s="12" t="s">
        <v>86</v>
      </c>
      <c r="F230" s="12" t="s">
        <v>21</v>
      </c>
      <c r="G230" s="10" t="s">
        <v>24</v>
      </c>
      <c r="H230" s="10" t="s">
        <v>18</v>
      </c>
      <c r="L230" s="18">
        <f t="shared" si="2"/>
        <v>8.925</v>
      </c>
      <c r="N230" s="18">
        <f t="shared" si="3"/>
        <v>12.6</v>
      </c>
      <c r="P230" s="13">
        <v>50.0</v>
      </c>
    </row>
    <row r="231" ht="15.75" customHeight="1">
      <c r="C231" s="10" t="s">
        <v>71</v>
      </c>
      <c r="D231" s="12" t="s">
        <v>86</v>
      </c>
      <c r="F231" s="12" t="s">
        <v>16</v>
      </c>
      <c r="G231" s="10" t="s">
        <v>24</v>
      </c>
      <c r="H231" s="10" t="s">
        <v>18</v>
      </c>
      <c r="L231" s="18">
        <f t="shared" si="2"/>
        <v>8.505</v>
      </c>
      <c r="N231" s="18">
        <f t="shared" si="3"/>
        <v>12.075</v>
      </c>
      <c r="P231" s="13">
        <v>50.0</v>
      </c>
    </row>
    <row r="232" ht="15.75" customHeight="1">
      <c r="C232" s="10" t="s">
        <v>71</v>
      </c>
      <c r="D232" s="12" t="s">
        <v>87</v>
      </c>
      <c r="F232" s="12" t="s">
        <v>16</v>
      </c>
      <c r="G232" s="10" t="s">
        <v>24</v>
      </c>
      <c r="H232" s="10" t="s">
        <v>18</v>
      </c>
      <c r="L232" s="18">
        <f t="shared" si="2"/>
        <v>8.715</v>
      </c>
      <c r="N232" s="18">
        <f t="shared" si="3"/>
        <v>12.18</v>
      </c>
      <c r="P232" s="13">
        <v>50.0</v>
      </c>
    </row>
    <row r="233" ht="15.75" customHeight="1">
      <c r="C233" s="10" t="s">
        <v>68</v>
      </c>
      <c r="D233" s="12" t="s">
        <v>88</v>
      </c>
      <c r="F233" s="12" t="s">
        <v>61</v>
      </c>
      <c r="G233" s="10" t="s">
        <v>24</v>
      </c>
      <c r="H233" s="10" t="s">
        <v>18</v>
      </c>
      <c r="L233" s="18">
        <f t="shared" si="2"/>
        <v>5.04</v>
      </c>
      <c r="N233" s="18">
        <f t="shared" si="3"/>
        <v>7.245</v>
      </c>
      <c r="P233" s="13">
        <v>80.0</v>
      </c>
    </row>
    <row r="234" ht="15.75" customHeight="1">
      <c r="C234" s="10" t="s">
        <v>57</v>
      </c>
      <c r="D234" s="12" t="s">
        <v>89</v>
      </c>
      <c r="F234" s="12" t="s">
        <v>41</v>
      </c>
      <c r="G234" s="10" t="s">
        <v>24</v>
      </c>
      <c r="H234" s="10" t="s">
        <v>18</v>
      </c>
      <c r="L234" s="18">
        <f t="shared" si="2"/>
        <v>7.035</v>
      </c>
      <c r="N234" s="18">
        <f t="shared" si="3"/>
        <v>10.5</v>
      </c>
      <c r="P234" s="13">
        <v>51.0</v>
      </c>
    </row>
    <row r="235" ht="15.75" customHeight="1">
      <c r="C235" s="10" t="s">
        <v>71</v>
      </c>
      <c r="D235" s="12" t="s">
        <v>90</v>
      </c>
      <c r="F235" s="12" t="s">
        <v>52</v>
      </c>
      <c r="G235" s="10" t="s">
        <v>24</v>
      </c>
      <c r="H235" s="10" t="s">
        <v>25</v>
      </c>
      <c r="L235" s="18">
        <f t="shared" si="2"/>
        <v>7.245</v>
      </c>
      <c r="N235" s="18">
        <f t="shared" si="3"/>
        <v>10.815</v>
      </c>
      <c r="P235" s="13">
        <v>58.0</v>
      </c>
    </row>
    <row r="236" ht="15.75" customHeight="1">
      <c r="C236" s="10" t="s">
        <v>81</v>
      </c>
      <c r="D236" s="12" t="s">
        <v>91</v>
      </c>
      <c r="F236" s="12" t="s">
        <v>21</v>
      </c>
      <c r="G236" s="10" t="s">
        <v>24</v>
      </c>
      <c r="H236" s="10" t="s">
        <v>18</v>
      </c>
      <c r="L236" s="18">
        <f t="shared" si="2"/>
        <v>9.66</v>
      </c>
      <c r="N236" s="18">
        <f t="shared" si="3"/>
        <v>14.175</v>
      </c>
      <c r="P236" s="13">
        <v>51.0</v>
      </c>
    </row>
    <row r="237" ht="15.75" customHeight="1">
      <c r="C237" s="10" t="s">
        <v>81</v>
      </c>
      <c r="D237" s="12" t="s">
        <v>91</v>
      </c>
      <c r="F237" s="12" t="s">
        <v>43</v>
      </c>
      <c r="G237" s="10" t="s">
        <v>24</v>
      </c>
      <c r="H237" s="10" t="s">
        <v>18</v>
      </c>
      <c r="L237" s="18">
        <f t="shared" si="2"/>
        <v>8.505</v>
      </c>
      <c r="N237" s="18">
        <f t="shared" si="3"/>
        <v>12.285</v>
      </c>
      <c r="P237" s="13">
        <v>51.0</v>
      </c>
    </row>
    <row r="238" ht="15.75" customHeight="1">
      <c r="C238" s="10" t="s">
        <v>81</v>
      </c>
      <c r="D238" s="12" t="s">
        <v>91</v>
      </c>
      <c r="F238" s="12" t="s">
        <v>21</v>
      </c>
      <c r="G238" s="10" t="s">
        <v>24</v>
      </c>
      <c r="H238" s="10" t="s">
        <v>27</v>
      </c>
      <c r="L238" s="18">
        <f t="shared" si="2"/>
        <v>9.24</v>
      </c>
      <c r="N238" s="18">
        <f t="shared" si="3"/>
        <v>13.125</v>
      </c>
      <c r="P238" s="13">
        <v>51.0</v>
      </c>
    </row>
    <row r="239" ht="15.75" customHeight="1">
      <c r="C239" s="10" t="s">
        <v>81</v>
      </c>
      <c r="D239" s="12" t="s">
        <v>91</v>
      </c>
      <c r="F239" s="12" t="s">
        <v>43</v>
      </c>
      <c r="G239" s="10" t="s">
        <v>24</v>
      </c>
      <c r="H239" s="10" t="s">
        <v>27</v>
      </c>
      <c r="L239" s="18">
        <f t="shared" si="2"/>
        <v>7.875</v>
      </c>
      <c r="N239" s="18">
        <f t="shared" si="3"/>
        <v>11.34</v>
      </c>
      <c r="P239" s="13">
        <v>51.0</v>
      </c>
    </row>
    <row r="240" ht="15.75" customHeight="1">
      <c r="C240" s="10" t="s">
        <v>81</v>
      </c>
      <c r="D240" s="12" t="s">
        <v>91</v>
      </c>
      <c r="F240" s="12" t="s">
        <v>40</v>
      </c>
      <c r="G240" s="10" t="s">
        <v>24</v>
      </c>
      <c r="H240" s="10" t="s">
        <v>18</v>
      </c>
      <c r="L240" s="18">
        <f t="shared" si="2"/>
        <v>8.82</v>
      </c>
      <c r="N240" s="18">
        <f t="shared" si="3"/>
        <v>12.495</v>
      </c>
      <c r="P240" s="13">
        <v>51.0</v>
      </c>
    </row>
    <row r="241" ht="15.75" customHeight="1">
      <c r="C241" s="10" t="s">
        <v>81</v>
      </c>
      <c r="D241" s="12" t="s">
        <v>92</v>
      </c>
      <c r="F241" s="12" t="s">
        <v>21</v>
      </c>
      <c r="G241" s="10" t="s">
        <v>24</v>
      </c>
      <c r="H241" s="10" t="s">
        <v>18</v>
      </c>
      <c r="L241" s="18">
        <f t="shared" si="2"/>
        <v>9.66</v>
      </c>
      <c r="N241" s="18">
        <f t="shared" si="3"/>
        <v>14.07</v>
      </c>
      <c r="P241" s="13">
        <v>51.0</v>
      </c>
    </row>
    <row r="242" ht="15.75" customHeight="1">
      <c r="C242" s="10" t="s">
        <v>81</v>
      </c>
      <c r="D242" s="12" t="s">
        <v>92</v>
      </c>
      <c r="F242" s="12" t="s">
        <v>40</v>
      </c>
      <c r="G242" s="10" t="s">
        <v>24</v>
      </c>
      <c r="H242" s="10" t="s">
        <v>18</v>
      </c>
      <c r="L242" s="18">
        <f t="shared" si="2"/>
        <v>8.82</v>
      </c>
      <c r="N242" s="18">
        <f t="shared" si="3"/>
        <v>13.125</v>
      </c>
      <c r="P242" s="13">
        <v>51.0</v>
      </c>
    </row>
    <row r="243" ht="15.75" customHeight="1">
      <c r="C243" s="10" t="s">
        <v>81</v>
      </c>
      <c r="D243" s="12" t="s">
        <v>93</v>
      </c>
      <c r="F243" s="12" t="s">
        <v>21</v>
      </c>
      <c r="G243" s="10" t="s">
        <v>24</v>
      </c>
      <c r="H243" s="10" t="s">
        <v>18</v>
      </c>
      <c r="L243" s="18">
        <f t="shared" si="2"/>
        <v>9.66</v>
      </c>
      <c r="N243" s="18">
        <f t="shared" si="3"/>
        <v>14.07</v>
      </c>
      <c r="P243" s="13">
        <v>51.0</v>
      </c>
    </row>
    <row r="244" ht="15.75" customHeight="1">
      <c r="C244" s="10" t="s">
        <v>81</v>
      </c>
      <c r="D244" s="12" t="s">
        <v>93</v>
      </c>
      <c r="F244" s="12" t="s">
        <v>40</v>
      </c>
      <c r="G244" s="10" t="s">
        <v>24</v>
      </c>
      <c r="H244" s="10" t="s">
        <v>18</v>
      </c>
      <c r="L244" s="18">
        <f t="shared" si="2"/>
        <v>8.82</v>
      </c>
      <c r="N244" s="18">
        <f t="shared" si="3"/>
        <v>13.125</v>
      </c>
      <c r="P244" s="13">
        <v>51.0</v>
      </c>
    </row>
    <row r="245" ht="15.75" customHeight="1">
      <c r="C245" s="10" t="s">
        <v>81</v>
      </c>
      <c r="D245" s="12" t="s">
        <v>94</v>
      </c>
      <c r="F245" s="12" t="s">
        <v>21</v>
      </c>
      <c r="G245" s="10" t="s">
        <v>24</v>
      </c>
      <c r="H245" s="10" t="s">
        <v>18</v>
      </c>
      <c r="L245" s="18">
        <f t="shared" si="2"/>
        <v>9.765</v>
      </c>
      <c r="N245" s="18">
        <f t="shared" si="3"/>
        <v>13.86</v>
      </c>
      <c r="P245" s="13">
        <v>51.0</v>
      </c>
    </row>
    <row r="246" ht="15.75" customHeight="1">
      <c r="C246" s="10" t="s">
        <v>81</v>
      </c>
      <c r="D246" s="12" t="s">
        <v>94</v>
      </c>
      <c r="F246" s="12" t="s">
        <v>43</v>
      </c>
      <c r="G246" s="10" t="s">
        <v>24</v>
      </c>
      <c r="H246" s="10" t="s">
        <v>18</v>
      </c>
      <c r="L246" s="18">
        <f t="shared" si="2"/>
        <v>8.505</v>
      </c>
      <c r="N246" s="18">
        <f t="shared" si="3"/>
        <v>12.285</v>
      </c>
      <c r="P246" s="13">
        <v>51.0</v>
      </c>
    </row>
    <row r="247" ht="15.75" customHeight="1">
      <c r="C247" s="10" t="s">
        <v>49</v>
      </c>
      <c r="D247" s="12" t="s">
        <v>95</v>
      </c>
      <c r="F247" s="12" t="s">
        <v>16</v>
      </c>
      <c r="G247" s="10" t="s">
        <v>24</v>
      </c>
      <c r="H247" s="10" t="s">
        <v>27</v>
      </c>
      <c r="L247" s="18">
        <f t="shared" si="2"/>
        <v>7.665</v>
      </c>
      <c r="N247" s="18">
        <f t="shared" si="3"/>
        <v>10.92</v>
      </c>
      <c r="P247" s="13">
        <v>52.0</v>
      </c>
    </row>
    <row r="248" ht="15.75" customHeight="1">
      <c r="C248" s="10" t="s">
        <v>131</v>
      </c>
      <c r="D248" s="12" t="s">
        <v>96</v>
      </c>
      <c r="F248" s="12" t="s">
        <v>16</v>
      </c>
      <c r="G248" s="10" t="s">
        <v>24</v>
      </c>
      <c r="H248" s="10" t="s">
        <v>18</v>
      </c>
      <c r="L248" s="18">
        <f t="shared" si="2"/>
        <v>8.19</v>
      </c>
      <c r="N248" s="18">
        <f t="shared" si="3"/>
        <v>11.655</v>
      </c>
      <c r="P248" s="13">
        <v>41.0</v>
      </c>
    </row>
    <row r="249" ht="15.75" customHeight="1">
      <c r="C249" s="10" t="s">
        <v>49</v>
      </c>
      <c r="D249" s="12" t="s">
        <v>98</v>
      </c>
      <c r="F249" s="12" t="s">
        <v>21</v>
      </c>
      <c r="G249" s="10" t="s">
        <v>24</v>
      </c>
      <c r="H249" s="10" t="s">
        <v>25</v>
      </c>
      <c r="L249" s="18">
        <f t="shared" si="2"/>
        <v>10.815</v>
      </c>
      <c r="N249" s="18">
        <f t="shared" si="3"/>
        <v>15.645</v>
      </c>
      <c r="P249" s="13">
        <v>38.0</v>
      </c>
    </row>
    <row r="250" ht="15.75" customHeight="1">
      <c r="C250" s="10" t="s">
        <v>134</v>
      </c>
      <c r="D250" s="12" t="s">
        <v>99</v>
      </c>
      <c r="F250" s="12" t="s">
        <v>56</v>
      </c>
      <c r="G250" s="10" t="s">
        <v>24</v>
      </c>
      <c r="H250" s="10" t="s">
        <v>18</v>
      </c>
      <c r="L250" s="18">
        <f t="shared" si="2"/>
        <v>5.67</v>
      </c>
      <c r="N250" s="18">
        <f t="shared" si="3"/>
        <v>8.085</v>
      </c>
      <c r="P250" s="13">
        <v>90.0</v>
      </c>
    </row>
    <row r="251" ht="15.75" customHeight="1">
      <c r="C251" s="10" t="s">
        <v>49</v>
      </c>
      <c r="D251" s="12" t="s">
        <v>100</v>
      </c>
      <c r="F251" s="12" t="s">
        <v>16</v>
      </c>
      <c r="G251" s="10" t="s">
        <v>24</v>
      </c>
      <c r="H251" s="10" t="s">
        <v>25</v>
      </c>
      <c r="L251" s="18">
        <f t="shared" si="2"/>
        <v>8.295</v>
      </c>
      <c r="N251" s="18">
        <f t="shared" si="3"/>
        <v>12.39</v>
      </c>
      <c r="P251" s="13">
        <v>50.0</v>
      </c>
    </row>
    <row r="252" ht="15.75" customHeight="1">
      <c r="C252" s="10" t="s">
        <v>49</v>
      </c>
      <c r="D252" s="12" t="s">
        <v>100</v>
      </c>
      <c r="F252" s="12" t="s">
        <v>21</v>
      </c>
      <c r="G252" s="10" t="s">
        <v>24</v>
      </c>
      <c r="H252" s="10" t="s">
        <v>25</v>
      </c>
      <c r="L252" s="18">
        <f t="shared" si="2"/>
        <v>9.87</v>
      </c>
      <c r="N252" s="18">
        <f t="shared" si="3"/>
        <v>14.7</v>
      </c>
      <c r="P252" s="13">
        <v>50.0</v>
      </c>
    </row>
    <row r="253" ht="15.75" customHeight="1">
      <c r="C253" s="10" t="s">
        <v>30</v>
      </c>
      <c r="D253" s="12" t="s">
        <v>102</v>
      </c>
      <c r="F253" s="12" t="s">
        <v>26</v>
      </c>
      <c r="G253" s="10" t="s">
        <v>24</v>
      </c>
      <c r="H253" s="10" t="s">
        <v>27</v>
      </c>
      <c r="L253" s="18">
        <f t="shared" si="2"/>
        <v>10.29</v>
      </c>
      <c r="N253" s="18">
        <f t="shared" si="3"/>
        <v>14.7</v>
      </c>
      <c r="P253" s="13">
        <v>47.0</v>
      </c>
    </row>
    <row r="254" ht="15.75" customHeight="1">
      <c r="C254" s="10" t="s">
        <v>30</v>
      </c>
      <c r="D254" s="12" t="s">
        <v>102</v>
      </c>
      <c r="F254" s="12" t="s">
        <v>28</v>
      </c>
      <c r="G254" s="10" t="s">
        <v>24</v>
      </c>
      <c r="H254" s="10" t="s">
        <v>27</v>
      </c>
      <c r="L254" s="18">
        <f t="shared" si="2"/>
        <v>9.24</v>
      </c>
      <c r="N254" s="18">
        <f t="shared" si="3"/>
        <v>13.335</v>
      </c>
      <c r="P254" s="13">
        <v>47.0</v>
      </c>
    </row>
    <row r="255" ht="15.75" customHeight="1">
      <c r="C255" s="10" t="s">
        <v>62</v>
      </c>
      <c r="D255" s="12" t="s">
        <v>103</v>
      </c>
      <c r="F255" s="12" t="s">
        <v>31</v>
      </c>
      <c r="G255" s="10" t="s">
        <v>24</v>
      </c>
      <c r="H255" s="10" t="s">
        <v>27</v>
      </c>
      <c r="L255" s="18">
        <f t="shared" si="2"/>
        <v>8.295</v>
      </c>
      <c r="N255" s="18">
        <f t="shared" si="3"/>
        <v>12.285</v>
      </c>
      <c r="P255" s="13">
        <v>49.0</v>
      </c>
    </row>
    <row r="256" ht="15.75" customHeight="1">
      <c r="C256" s="10" t="s">
        <v>81</v>
      </c>
      <c r="D256" s="12" t="s">
        <v>104</v>
      </c>
      <c r="F256" s="12" t="s">
        <v>16</v>
      </c>
      <c r="G256" s="10" t="s">
        <v>24</v>
      </c>
      <c r="H256" s="10" t="s">
        <v>18</v>
      </c>
      <c r="L256" s="18">
        <f t="shared" si="2"/>
        <v>8.61</v>
      </c>
      <c r="N256" s="18">
        <f t="shared" si="3"/>
        <v>12.6</v>
      </c>
      <c r="P256" s="13">
        <v>52.0</v>
      </c>
    </row>
    <row r="257" ht="15.75" customHeight="1">
      <c r="C257" s="10" t="s">
        <v>81</v>
      </c>
      <c r="D257" s="12" t="s">
        <v>105</v>
      </c>
      <c r="F257" s="12" t="s">
        <v>16</v>
      </c>
      <c r="G257" s="10" t="s">
        <v>24</v>
      </c>
      <c r="H257" s="10" t="s">
        <v>18</v>
      </c>
      <c r="L257" s="18">
        <f t="shared" si="2"/>
        <v>8.61</v>
      </c>
      <c r="N257" s="18">
        <f t="shared" si="3"/>
        <v>12.18</v>
      </c>
      <c r="P257" s="13">
        <v>52.0</v>
      </c>
    </row>
    <row r="258" ht="15.75" customHeight="1">
      <c r="C258" s="10" t="s">
        <v>131</v>
      </c>
      <c r="D258" s="12" t="s">
        <v>106</v>
      </c>
      <c r="F258" s="12" t="s">
        <v>21</v>
      </c>
      <c r="G258" s="10" t="s">
        <v>24</v>
      </c>
      <c r="H258" s="10" t="s">
        <v>18</v>
      </c>
      <c r="L258" s="18">
        <f t="shared" si="2"/>
        <v>9.24</v>
      </c>
      <c r="N258" s="18">
        <f t="shared" si="3"/>
        <v>13.545</v>
      </c>
      <c r="P258" s="13">
        <v>41.0</v>
      </c>
    </row>
    <row r="259" ht="15.75" customHeight="1">
      <c r="C259" s="10" t="s">
        <v>131</v>
      </c>
      <c r="D259" s="12" t="s">
        <v>106</v>
      </c>
      <c r="F259" s="12" t="s">
        <v>16</v>
      </c>
      <c r="G259" s="10" t="s">
        <v>24</v>
      </c>
      <c r="H259" s="10" t="s">
        <v>18</v>
      </c>
      <c r="L259" s="18">
        <f t="shared" si="2"/>
        <v>8.925</v>
      </c>
      <c r="N259" s="18">
        <f t="shared" si="3"/>
        <v>13.23</v>
      </c>
      <c r="P259" s="13">
        <v>41.0</v>
      </c>
    </row>
    <row r="260" ht="15.75" customHeight="1">
      <c r="C260" s="10" t="s">
        <v>54</v>
      </c>
      <c r="D260" s="12" t="s">
        <v>107</v>
      </c>
      <c r="F260" s="12" t="s">
        <v>21</v>
      </c>
      <c r="G260" s="10" t="s">
        <v>24</v>
      </c>
      <c r="H260" s="10" t="s">
        <v>27</v>
      </c>
      <c r="L260" s="18">
        <f t="shared" si="2"/>
        <v>9.345</v>
      </c>
      <c r="N260" s="18">
        <f t="shared" si="3"/>
        <v>13.545</v>
      </c>
      <c r="P260" s="13">
        <v>35.0</v>
      </c>
    </row>
    <row r="261" ht="15.75" customHeight="1">
      <c r="C261" s="10" t="s">
        <v>146</v>
      </c>
      <c r="D261" s="12" t="s">
        <v>108</v>
      </c>
      <c r="F261" s="12" t="s">
        <v>16</v>
      </c>
      <c r="G261" s="10" t="s">
        <v>24</v>
      </c>
      <c r="H261" s="10" t="s">
        <v>18</v>
      </c>
      <c r="L261" s="18">
        <f t="shared" si="2"/>
        <v>7.665</v>
      </c>
      <c r="N261" s="18">
        <f t="shared" si="3"/>
        <v>10.71</v>
      </c>
      <c r="P261" s="13">
        <v>54.0</v>
      </c>
    </row>
    <row r="262" ht="15.75" customHeight="1">
      <c r="C262" s="10" t="s">
        <v>131</v>
      </c>
      <c r="D262" s="12" t="s">
        <v>109</v>
      </c>
      <c r="F262" s="12" t="s">
        <v>21</v>
      </c>
      <c r="G262" s="10" t="s">
        <v>24</v>
      </c>
      <c r="H262" s="10" t="s">
        <v>18</v>
      </c>
      <c r="L262" s="18">
        <f t="shared" si="2"/>
        <v>9.24</v>
      </c>
      <c r="N262" s="18">
        <f t="shared" si="3"/>
        <v>13.545</v>
      </c>
      <c r="P262" s="13">
        <v>41.0</v>
      </c>
    </row>
    <row r="263" ht="15.75" customHeight="1">
      <c r="C263" s="10" t="s">
        <v>131</v>
      </c>
      <c r="D263" s="12" t="s">
        <v>109</v>
      </c>
      <c r="F263" s="12" t="s">
        <v>16</v>
      </c>
      <c r="G263" s="10" t="s">
        <v>24</v>
      </c>
      <c r="H263" s="10" t="s">
        <v>18</v>
      </c>
      <c r="L263" s="18">
        <f t="shared" si="2"/>
        <v>8.82</v>
      </c>
      <c r="N263" s="18">
        <f t="shared" si="3"/>
        <v>13.23</v>
      </c>
      <c r="P263" s="13">
        <v>41.0</v>
      </c>
    </row>
    <row r="264" ht="15.75" customHeight="1">
      <c r="C264" s="10" t="s">
        <v>62</v>
      </c>
      <c r="D264" s="12" t="s">
        <v>110</v>
      </c>
      <c r="F264" s="12" t="s">
        <v>37</v>
      </c>
      <c r="G264" s="10" t="s">
        <v>24</v>
      </c>
      <c r="H264" s="10" t="s">
        <v>18</v>
      </c>
      <c r="L264" s="18">
        <f t="shared" si="2"/>
        <v>7.98</v>
      </c>
      <c r="N264" s="18">
        <f t="shared" si="3"/>
        <v>11.76</v>
      </c>
      <c r="P264" s="13">
        <v>52.0</v>
      </c>
    </row>
    <row r="265" ht="15.75" customHeight="1">
      <c r="C265" s="10" t="s">
        <v>62</v>
      </c>
      <c r="D265" s="12" t="s">
        <v>110</v>
      </c>
      <c r="F265" s="12" t="s">
        <v>37</v>
      </c>
      <c r="G265" s="10" t="s">
        <v>24</v>
      </c>
      <c r="H265" s="10" t="s">
        <v>25</v>
      </c>
      <c r="L265" s="18">
        <f t="shared" si="2"/>
        <v>7.98</v>
      </c>
      <c r="N265" s="18">
        <f t="shared" si="3"/>
        <v>11.76</v>
      </c>
      <c r="P265" s="13">
        <v>52.0</v>
      </c>
    </row>
    <row r="266" ht="15.75" customHeight="1">
      <c r="C266" s="10" t="s">
        <v>30</v>
      </c>
      <c r="D266" s="12" t="s">
        <v>111</v>
      </c>
      <c r="F266" s="12" t="s">
        <v>28</v>
      </c>
      <c r="G266" s="10" t="s">
        <v>24</v>
      </c>
      <c r="H266" s="10" t="s">
        <v>18</v>
      </c>
      <c r="L266" s="18">
        <f t="shared" si="2"/>
        <v>8.295</v>
      </c>
      <c r="N266" s="18">
        <f t="shared" si="3"/>
        <v>11.76</v>
      </c>
      <c r="P266" s="13">
        <v>48.0</v>
      </c>
    </row>
    <row r="267" ht="15.75" customHeight="1">
      <c r="C267" s="10" t="s">
        <v>131</v>
      </c>
      <c r="D267" s="12" t="s">
        <v>112</v>
      </c>
      <c r="F267" s="12" t="s">
        <v>52</v>
      </c>
      <c r="G267" s="10" t="s">
        <v>24</v>
      </c>
      <c r="H267" s="10" t="s">
        <v>18</v>
      </c>
      <c r="L267" s="18">
        <f t="shared" si="2"/>
        <v>7.035</v>
      </c>
      <c r="N267" s="18">
        <f t="shared" si="3"/>
        <v>10.395</v>
      </c>
      <c r="P267" s="13">
        <v>52.0</v>
      </c>
    </row>
    <row r="268" ht="15.75" customHeight="1">
      <c r="C268" s="10" t="s">
        <v>30</v>
      </c>
      <c r="D268" s="12" t="s">
        <v>113</v>
      </c>
      <c r="F268" s="12" t="s">
        <v>26</v>
      </c>
      <c r="G268" s="10" t="s">
        <v>24</v>
      </c>
      <c r="H268" s="10" t="s">
        <v>18</v>
      </c>
      <c r="L268" s="18">
        <f t="shared" si="2"/>
        <v>9.555</v>
      </c>
      <c r="N268" s="18">
        <f t="shared" si="3"/>
        <v>13.86</v>
      </c>
      <c r="P268" s="13">
        <v>48.0</v>
      </c>
    </row>
    <row r="269" ht="15.75" customHeight="1">
      <c r="C269" s="10" t="s">
        <v>30</v>
      </c>
      <c r="D269" s="12" t="s">
        <v>113</v>
      </c>
      <c r="F269" s="12" t="s">
        <v>35</v>
      </c>
      <c r="G269" s="10" t="s">
        <v>24</v>
      </c>
      <c r="H269" s="10" t="s">
        <v>18</v>
      </c>
      <c r="L269" s="18">
        <f t="shared" si="2"/>
        <v>9.765</v>
      </c>
      <c r="N269" s="18">
        <f t="shared" si="3"/>
        <v>13.65</v>
      </c>
      <c r="P269" s="13">
        <v>48.0</v>
      </c>
    </row>
    <row r="270" ht="15.75" customHeight="1">
      <c r="C270" s="10" t="s">
        <v>62</v>
      </c>
      <c r="D270" s="12" t="s">
        <v>114</v>
      </c>
      <c r="F270" s="12" t="s">
        <v>28</v>
      </c>
      <c r="G270" s="10" t="s">
        <v>24</v>
      </c>
      <c r="H270" s="10" t="s">
        <v>18</v>
      </c>
      <c r="L270" s="18">
        <f t="shared" si="2"/>
        <v>9.24</v>
      </c>
      <c r="N270" s="18">
        <f t="shared" si="3"/>
        <v>13.545</v>
      </c>
      <c r="P270" s="13">
        <v>54.0</v>
      </c>
    </row>
    <row r="271" ht="15.75" customHeight="1">
      <c r="C271" s="10" t="s">
        <v>62</v>
      </c>
      <c r="D271" s="12" t="s">
        <v>114</v>
      </c>
      <c r="F271" s="12" t="s">
        <v>31</v>
      </c>
      <c r="G271" s="10" t="s">
        <v>24</v>
      </c>
      <c r="H271" s="10" t="s">
        <v>18</v>
      </c>
      <c r="L271" s="18">
        <f t="shared" si="2"/>
        <v>9.03</v>
      </c>
      <c r="N271" s="18">
        <f t="shared" si="3"/>
        <v>13.125</v>
      </c>
      <c r="P271" s="13">
        <v>54.0</v>
      </c>
    </row>
    <row r="272" ht="15.75" customHeight="1">
      <c r="C272" s="10" t="s">
        <v>62</v>
      </c>
      <c r="D272" s="12" t="s">
        <v>115</v>
      </c>
      <c r="F272" s="12" t="s">
        <v>28</v>
      </c>
      <c r="G272" s="10" t="s">
        <v>24</v>
      </c>
      <c r="H272" s="10" t="s">
        <v>18</v>
      </c>
      <c r="L272" s="18">
        <f t="shared" si="2"/>
        <v>9.24</v>
      </c>
      <c r="N272" s="18">
        <f t="shared" si="3"/>
        <v>13.545</v>
      </c>
      <c r="P272" s="13">
        <v>54.0</v>
      </c>
    </row>
    <row r="273" ht="15.75" customHeight="1">
      <c r="C273" s="10" t="s">
        <v>62</v>
      </c>
      <c r="D273" s="12" t="s">
        <v>115</v>
      </c>
      <c r="F273" s="12" t="s">
        <v>31</v>
      </c>
      <c r="G273" s="10" t="s">
        <v>24</v>
      </c>
      <c r="H273" s="10" t="s">
        <v>18</v>
      </c>
      <c r="L273" s="18">
        <f t="shared" si="2"/>
        <v>9.03</v>
      </c>
      <c r="N273" s="18">
        <f t="shared" si="3"/>
        <v>13.125</v>
      </c>
      <c r="P273" s="13">
        <v>54.0</v>
      </c>
    </row>
    <row r="274" ht="15.75" customHeight="1">
      <c r="C274" s="10" t="s">
        <v>49</v>
      </c>
      <c r="D274" s="12" t="s">
        <v>116</v>
      </c>
      <c r="F274" s="12" t="s">
        <v>52</v>
      </c>
      <c r="G274" s="10" t="s">
        <v>24</v>
      </c>
      <c r="H274" s="10" t="s">
        <v>25</v>
      </c>
      <c r="L274" s="18">
        <f t="shared" si="2"/>
        <v>7.35</v>
      </c>
      <c r="N274" s="18">
        <f t="shared" si="3"/>
        <v>10.5</v>
      </c>
      <c r="P274" s="13">
        <v>50.0</v>
      </c>
    </row>
    <row r="275" ht="15.75" customHeight="1">
      <c r="C275" s="10" t="s">
        <v>49</v>
      </c>
      <c r="D275" s="12" t="s">
        <v>116</v>
      </c>
      <c r="F275" s="12" t="s">
        <v>16</v>
      </c>
      <c r="G275" s="10" t="s">
        <v>24</v>
      </c>
      <c r="H275" s="10" t="s">
        <v>25</v>
      </c>
      <c r="L275" s="18">
        <f t="shared" si="2"/>
        <v>7.98</v>
      </c>
      <c r="N275" s="18">
        <f t="shared" si="3"/>
        <v>11.655</v>
      </c>
      <c r="P275" s="13">
        <v>50.0</v>
      </c>
    </row>
    <row r="276" ht="15.75" customHeight="1">
      <c r="C276" s="10" t="s">
        <v>30</v>
      </c>
      <c r="D276" s="12" t="s">
        <v>118</v>
      </c>
      <c r="F276" s="12" t="s">
        <v>31</v>
      </c>
      <c r="G276" s="10" t="s">
        <v>24</v>
      </c>
      <c r="H276" s="10" t="s">
        <v>18</v>
      </c>
      <c r="L276" s="18">
        <f t="shared" si="2"/>
        <v>7.455</v>
      </c>
      <c r="N276" s="18">
        <f t="shared" si="3"/>
        <v>10.92</v>
      </c>
      <c r="P276" s="13">
        <v>51.0</v>
      </c>
    </row>
    <row r="277" ht="15.75" customHeight="1">
      <c r="C277" s="10" t="s">
        <v>30</v>
      </c>
      <c r="D277" s="12" t="s">
        <v>118</v>
      </c>
      <c r="F277" s="12" t="s">
        <v>41</v>
      </c>
      <c r="G277" s="10" t="s">
        <v>24</v>
      </c>
      <c r="H277" s="10" t="s">
        <v>18</v>
      </c>
      <c r="L277" s="18">
        <f t="shared" si="2"/>
        <v>7.14</v>
      </c>
      <c r="N277" s="18">
        <f t="shared" si="3"/>
        <v>10.185</v>
      </c>
      <c r="P277" s="13">
        <v>51.0</v>
      </c>
    </row>
    <row r="278" ht="15.75" customHeight="1">
      <c r="C278" s="10" t="s">
        <v>30</v>
      </c>
      <c r="D278" s="12" t="s">
        <v>118</v>
      </c>
      <c r="F278" s="12" t="s">
        <v>41</v>
      </c>
      <c r="G278" s="10" t="s">
        <v>24</v>
      </c>
      <c r="H278" s="10" t="s">
        <v>27</v>
      </c>
      <c r="L278" s="18">
        <f t="shared" si="2"/>
        <v>7.56</v>
      </c>
      <c r="N278" s="18">
        <f t="shared" si="3"/>
        <v>10.71</v>
      </c>
      <c r="P278" s="13">
        <v>51.0</v>
      </c>
    </row>
    <row r="279" ht="15.75" customHeight="1">
      <c r="C279" s="10" t="s">
        <v>15</v>
      </c>
      <c r="D279" s="12" t="s">
        <v>119</v>
      </c>
      <c r="F279" s="12" t="s">
        <v>16</v>
      </c>
      <c r="G279" s="10" t="s">
        <v>24</v>
      </c>
      <c r="H279" s="10" t="s">
        <v>27</v>
      </c>
      <c r="L279" s="18">
        <f t="shared" si="2"/>
        <v>7.035</v>
      </c>
      <c r="N279" s="18">
        <f t="shared" si="3"/>
        <v>10.08</v>
      </c>
      <c r="P279" s="13">
        <v>55.0</v>
      </c>
    </row>
    <row r="280" ht="15.75" customHeight="1">
      <c r="C280" s="10" t="s">
        <v>146</v>
      </c>
      <c r="D280" s="12" t="s">
        <v>120</v>
      </c>
      <c r="F280" s="12" t="s">
        <v>21</v>
      </c>
      <c r="G280" s="10" t="s">
        <v>24</v>
      </c>
      <c r="H280" s="10" t="s">
        <v>27</v>
      </c>
      <c r="L280" s="18">
        <f t="shared" si="2"/>
        <v>8.505</v>
      </c>
      <c r="N280" s="18">
        <f t="shared" si="3"/>
        <v>11.97</v>
      </c>
      <c r="P280" s="13">
        <v>35.0</v>
      </c>
    </row>
    <row r="281" ht="15.75" customHeight="1">
      <c r="C281" s="10" t="s">
        <v>146</v>
      </c>
      <c r="D281" s="12" t="s">
        <v>120</v>
      </c>
      <c r="F281" s="12" t="s">
        <v>21</v>
      </c>
      <c r="G281" s="10" t="s">
        <v>24</v>
      </c>
      <c r="H281" s="10" t="s">
        <v>18</v>
      </c>
      <c r="L281" s="18">
        <f t="shared" si="2"/>
        <v>8.505</v>
      </c>
      <c r="N281" s="18">
        <f t="shared" si="3"/>
        <v>11.97</v>
      </c>
      <c r="P281" s="13">
        <v>35.0</v>
      </c>
    </row>
    <row r="282" ht="15.75" customHeight="1">
      <c r="C282" s="10" t="s">
        <v>62</v>
      </c>
      <c r="D282" s="12" t="s">
        <v>121</v>
      </c>
      <c r="F282" s="12" t="s">
        <v>28</v>
      </c>
      <c r="G282" s="10" t="s">
        <v>24</v>
      </c>
      <c r="H282" s="10" t="s">
        <v>18</v>
      </c>
      <c r="L282" s="18">
        <f t="shared" si="2"/>
        <v>9.345</v>
      </c>
      <c r="N282" s="18">
        <f t="shared" si="3"/>
        <v>13.755</v>
      </c>
      <c r="P282" s="13">
        <v>54.0</v>
      </c>
    </row>
    <row r="283" ht="15.75" customHeight="1">
      <c r="C283" s="10" t="s">
        <v>62</v>
      </c>
      <c r="D283" s="12" t="s">
        <v>121</v>
      </c>
      <c r="F283" s="12" t="s">
        <v>31</v>
      </c>
      <c r="G283" s="10" t="s">
        <v>24</v>
      </c>
      <c r="H283" s="10" t="s">
        <v>18</v>
      </c>
      <c r="L283" s="18">
        <f t="shared" si="2"/>
        <v>9.24</v>
      </c>
      <c r="N283" s="18">
        <f t="shared" si="3"/>
        <v>13.545</v>
      </c>
      <c r="P283" s="13">
        <v>54.0</v>
      </c>
    </row>
    <row r="284" ht="15.75" customHeight="1">
      <c r="C284" s="10" t="s">
        <v>62</v>
      </c>
      <c r="D284" s="12" t="s">
        <v>122</v>
      </c>
      <c r="F284" s="12" t="s">
        <v>28</v>
      </c>
      <c r="G284" s="10" t="s">
        <v>24</v>
      </c>
      <c r="H284" s="10" t="s">
        <v>18</v>
      </c>
      <c r="L284" s="18">
        <f t="shared" si="2"/>
        <v>9.135</v>
      </c>
      <c r="N284" s="18">
        <f t="shared" si="3"/>
        <v>13.545</v>
      </c>
      <c r="P284" s="13">
        <v>54.0</v>
      </c>
    </row>
    <row r="285" ht="15.75" customHeight="1">
      <c r="C285" s="10" t="s">
        <v>81</v>
      </c>
      <c r="D285" s="12" t="s">
        <v>123</v>
      </c>
      <c r="F285" s="12" t="s">
        <v>59</v>
      </c>
      <c r="G285" s="10" t="s">
        <v>24</v>
      </c>
      <c r="H285" s="10" t="s">
        <v>18</v>
      </c>
      <c r="L285" s="18">
        <f t="shared" si="2"/>
        <v>5.04</v>
      </c>
      <c r="N285" s="18">
        <f t="shared" si="3"/>
        <v>7.245</v>
      </c>
      <c r="P285" s="13">
        <v>80.0</v>
      </c>
    </row>
    <row r="286" ht="15.75" customHeight="1">
      <c r="C286" s="10" t="s">
        <v>65</v>
      </c>
      <c r="D286" s="12" t="s">
        <v>124</v>
      </c>
      <c r="F286" s="12" t="s">
        <v>41</v>
      </c>
      <c r="G286" s="10" t="s">
        <v>24</v>
      </c>
      <c r="H286" s="10" t="s">
        <v>18</v>
      </c>
      <c r="L286" s="18">
        <f t="shared" si="2"/>
        <v>7.875</v>
      </c>
      <c r="N286" s="18">
        <f t="shared" si="3"/>
        <v>11.445</v>
      </c>
      <c r="P286" s="13">
        <v>60.0</v>
      </c>
    </row>
    <row r="287" ht="15.75" customHeight="1">
      <c r="C287" s="10" t="s">
        <v>146</v>
      </c>
      <c r="D287" s="12" t="s">
        <v>125</v>
      </c>
      <c r="F287" s="12" t="s">
        <v>16</v>
      </c>
      <c r="G287" s="10" t="s">
        <v>24</v>
      </c>
      <c r="H287" s="10" t="s">
        <v>18</v>
      </c>
      <c r="L287" s="18">
        <f t="shared" si="2"/>
        <v>7.35</v>
      </c>
      <c r="N287" s="18">
        <f t="shared" si="3"/>
        <v>10.71</v>
      </c>
      <c r="P287" s="13">
        <v>45.0</v>
      </c>
    </row>
    <row r="288" ht="15.75" customHeight="1">
      <c r="C288" s="10" t="s">
        <v>62</v>
      </c>
      <c r="D288" s="12" t="s">
        <v>126</v>
      </c>
      <c r="F288" s="12" t="s">
        <v>59</v>
      </c>
      <c r="G288" s="10" t="s">
        <v>24</v>
      </c>
      <c r="H288" s="10" t="s">
        <v>27</v>
      </c>
      <c r="L288" s="18">
        <f t="shared" si="2"/>
        <v>5.88</v>
      </c>
      <c r="N288" s="18">
        <f t="shared" si="3"/>
        <v>8.61</v>
      </c>
      <c r="P288" s="13">
        <v>80.0</v>
      </c>
    </row>
    <row r="289" ht="15.75" customHeight="1">
      <c r="C289" s="10" t="s">
        <v>62</v>
      </c>
      <c r="D289" s="12" t="s">
        <v>126</v>
      </c>
      <c r="F289" s="12" t="s">
        <v>59</v>
      </c>
      <c r="G289" s="10" t="s">
        <v>24</v>
      </c>
      <c r="H289" s="10" t="s">
        <v>18</v>
      </c>
      <c r="L289" s="18">
        <f t="shared" si="2"/>
        <v>5.88</v>
      </c>
      <c r="N289" s="18">
        <f t="shared" si="3"/>
        <v>8.82</v>
      </c>
      <c r="P289" s="13">
        <v>80.0</v>
      </c>
    </row>
    <row r="290" ht="15.75" customHeight="1">
      <c r="C290" s="10" t="s">
        <v>49</v>
      </c>
      <c r="D290" s="12" t="s">
        <v>127</v>
      </c>
      <c r="F290" s="12" t="s">
        <v>21</v>
      </c>
      <c r="G290" s="10" t="s">
        <v>24</v>
      </c>
      <c r="H290" s="10" t="s">
        <v>18</v>
      </c>
      <c r="L290" s="18">
        <f t="shared" si="2"/>
        <v>9.975</v>
      </c>
      <c r="N290" s="18">
        <f t="shared" si="3"/>
        <v>14.91</v>
      </c>
      <c r="P290" s="13">
        <v>50.0</v>
      </c>
    </row>
    <row r="291" ht="15.75" customHeight="1">
      <c r="C291" s="10" t="s">
        <v>49</v>
      </c>
      <c r="D291" s="12" t="s">
        <v>127</v>
      </c>
      <c r="F291" s="12" t="s">
        <v>16</v>
      </c>
      <c r="G291" s="10" t="s">
        <v>24</v>
      </c>
      <c r="H291" s="10" t="s">
        <v>18</v>
      </c>
      <c r="L291" s="18">
        <f t="shared" si="2"/>
        <v>9.03</v>
      </c>
      <c r="N291" s="18">
        <f t="shared" si="3"/>
        <v>13.44</v>
      </c>
      <c r="P291" s="13">
        <v>50.0</v>
      </c>
    </row>
    <row r="292" ht="15.75" customHeight="1">
      <c r="C292" s="10" t="s">
        <v>49</v>
      </c>
      <c r="D292" s="12" t="s">
        <v>127</v>
      </c>
      <c r="F292" s="12" t="s">
        <v>16</v>
      </c>
      <c r="G292" s="10" t="s">
        <v>24</v>
      </c>
      <c r="H292" s="10" t="s">
        <v>25</v>
      </c>
      <c r="L292" s="18">
        <f t="shared" si="2"/>
        <v>9.03</v>
      </c>
      <c r="N292" s="18">
        <f t="shared" si="3"/>
        <v>13.44</v>
      </c>
      <c r="P292" s="13">
        <v>50.0</v>
      </c>
    </row>
    <row r="293" ht="15.75" customHeight="1">
      <c r="C293" s="10" t="s">
        <v>49</v>
      </c>
      <c r="D293" s="12" t="s">
        <v>128</v>
      </c>
      <c r="F293" s="12" t="s">
        <v>52</v>
      </c>
      <c r="G293" s="10" t="s">
        <v>24</v>
      </c>
      <c r="H293" s="10" t="s">
        <v>25</v>
      </c>
      <c r="L293" s="18">
        <f t="shared" si="2"/>
        <v>7.245</v>
      </c>
      <c r="N293" s="18">
        <f t="shared" si="3"/>
        <v>10.395</v>
      </c>
      <c r="P293" s="13">
        <v>50.0</v>
      </c>
    </row>
    <row r="294" ht="15.75" customHeight="1">
      <c r="C294" s="10" t="s">
        <v>49</v>
      </c>
      <c r="D294" s="12" t="s">
        <v>129</v>
      </c>
      <c r="F294" s="12" t="s">
        <v>16</v>
      </c>
      <c r="G294" s="10" t="s">
        <v>24</v>
      </c>
      <c r="H294" s="10" t="s">
        <v>25</v>
      </c>
      <c r="L294" s="18">
        <f t="shared" si="2"/>
        <v>8.085</v>
      </c>
      <c r="N294" s="18">
        <f t="shared" si="3"/>
        <v>12.075</v>
      </c>
      <c r="P294" s="13">
        <v>50.0</v>
      </c>
    </row>
    <row r="295" ht="15.75" customHeight="1">
      <c r="C295" s="10" t="s">
        <v>97</v>
      </c>
      <c r="D295" s="12" t="s">
        <v>130</v>
      </c>
      <c r="F295" s="12" t="s">
        <v>47</v>
      </c>
      <c r="G295" s="10" t="s">
        <v>24</v>
      </c>
      <c r="H295" s="10" t="s">
        <v>25</v>
      </c>
      <c r="L295" s="18">
        <f t="shared" si="2"/>
        <v>7.98</v>
      </c>
      <c r="N295" s="18">
        <f t="shared" si="3"/>
        <v>11.445</v>
      </c>
      <c r="P295" s="13">
        <v>55.0</v>
      </c>
    </row>
    <row r="296" ht="15.75" customHeight="1">
      <c r="C296" s="10" t="s">
        <v>97</v>
      </c>
      <c r="D296" s="12" t="s">
        <v>130</v>
      </c>
      <c r="F296" s="12" t="s">
        <v>47</v>
      </c>
      <c r="G296" s="10" t="s">
        <v>24</v>
      </c>
      <c r="H296" s="10" t="s">
        <v>27</v>
      </c>
      <c r="L296" s="18">
        <f t="shared" si="2"/>
        <v>7.98</v>
      </c>
      <c r="N296" s="18">
        <f t="shared" si="3"/>
        <v>11.445</v>
      </c>
      <c r="P296" s="13">
        <v>55.0</v>
      </c>
    </row>
    <row r="297" ht="15.75" customHeight="1">
      <c r="C297" s="10" t="s">
        <v>97</v>
      </c>
      <c r="D297" s="12" t="s">
        <v>130</v>
      </c>
      <c r="F297" s="12" t="s">
        <v>16</v>
      </c>
      <c r="G297" s="10" t="s">
        <v>24</v>
      </c>
      <c r="H297" s="10" t="s">
        <v>27</v>
      </c>
      <c r="L297" s="18">
        <f t="shared" si="2"/>
        <v>7.56</v>
      </c>
      <c r="N297" s="18">
        <f t="shared" si="3"/>
        <v>10.92</v>
      </c>
      <c r="P297" s="13">
        <v>55.0</v>
      </c>
    </row>
    <row r="298" ht="15.75" customHeight="1">
      <c r="C298" s="10" t="s">
        <v>97</v>
      </c>
      <c r="D298" s="12" t="s">
        <v>132</v>
      </c>
      <c r="F298" s="12" t="s">
        <v>47</v>
      </c>
      <c r="G298" s="10" t="s">
        <v>24</v>
      </c>
      <c r="H298" s="10" t="s">
        <v>25</v>
      </c>
      <c r="L298" s="18">
        <f t="shared" si="2"/>
        <v>7.875</v>
      </c>
      <c r="N298" s="18">
        <f t="shared" si="3"/>
        <v>11.445</v>
      </c>
      <c r="P298" s="13">
        <v>55.0</v>
      </c>
    </row>
    <row r="299" ht="15.75" customHeight="1">
      <c r="C299" s="10" t="s">
        <v>97</v>
      </c>
      <c r="D299" s="12" t="s">
        <v>132</v>
      </c>
      <c r="F299" s="12" t="s">
        <v>16</v>
      </c>
      <c r="G299" s="10" t="s">
        <v>24</v>
      </c>
      <c r="H299" s="10" t="s">
        <v>27</v>
      </c>
      <c r="L299" s="18">
        <f t="shared" si="2"/>
        <v>7.665</v>
      </c>
      <c r="N299" s="18">
        <f t="shared" si="3"/>
        <v>11.13</v>
      </c>
      <c r="P299" s="13">
        <v>55.0</v>
      </c>
    </row>
    <row r="300" ht="15.75" customHeight="1">
      <c r="C300" s="10" t="s">
        <v>97</v>
      </c>
      <c r="D300" s="12" t="s">
        <v>133</v>
      </c>
      <c r="F300" s="12" t="s">
        <v>47</v>
      </c>
      <c r="G300" s="10" t="s">
        <v>24</v>
      </c>
      <c r="H300" s="10" t="s">
        <v>25</v>
      </c>
      <c r="L300" s="18">
        <f t="shared" si="2"/>
        <v>7.875</v>
      </c>
      <c r="N300" s="18">
        <f t="shared" si="3"/>
        <v>11.34</v>
      </c>
      <c r="P300" s="13">
        <v>55.0</v>
      </c>
    </row>
    <row r="301" ht="15.75" customHeight="1">
      <c r="C301" s="10" t="s">
        <v>62</v>
      </c>
      <c r="D301" s="12" t="s">
        <v>135</v>
      </c>
      <c r="F301" s="12" t="s">
        <v>51</v>
      </c>
      <c r="G301" s="10" t="s">
        <v>24</v>
      </c>
      <c r="H301" s="10" t="s">
        <v>18</v>
      </c>
      <c r="L301" s="18">
        <f t="shared" si="2"/>
        <v>8.505</v>
      </c>
      <c r="N301" s="18">
        <f t="shared" si="3"/>
        <v>12.39</v>
      </c>
      <c r="P301" s="13">
        <v>53.0</v>
      </c>
    </row>
    <row r="302" ht="15.75" customHeight="1">
      <c r="C302" s="10" t="s">
        <v>62</v>
      </c>
      <c r="D302" s="12" t="s">
        <v>135</v>
      </c>
      <c r="F302" s="12" t="s">
        <v>51</v>
      </c>
      <c r="G302" s="10" t="s">
        <v>24</v>
      </c>
      <c r="H302" s="10" t="s">
        <v>25</v>
      </c>
      <c r="L302" s="18">
        <f t="shared" si="2"/>
        <v>8.505</v>
      </c>
      <c r="N302" s="18">
        <f t="shared" si="3"/>
        <v>12.39</v>
      </c>
      <c r="P302" s="13">
        <v>53.0</v>
      </c>
    </row>
    <row r="303" ht="15.75" customHeight="1">
      <c r="C303" s="10" t="s">
        <v>146</v>
      </c>
      <c r="D303" s="12" t="s">
        <v>136</v>
      </c>
      <c r="F303" s="12" t="s">
        <v>52</v>
      </c>
      <c r="G303" s="10" t="s">
        <v>24</v>
      </c>
      <c r="H303" s="10" t="s">
        <v>18</v>
      </c>
      <c r="L303" s="18">
        <f t="shared" si="2"/>
        <v>6.3</v>
      </c>
      <c r="N303" s="18">
        <f t="shared" si="3"/>
        <v>9.03</v>
      </c>
      <c r="P303" s="13">
        <v>62.0</v>
      </c>
    </row>
    <row r="304" ht="15.75" customHeight="1">
      <c r="C304" s="10" t="s">
        <v>30</v>
      </c>
      <c r="D304" s="12" t="s">
        <v>137</v>
      </c>
      <c r="F304" s="12" t="s">
        <v>41</v>
      </c>
      <c r="G304" s="10" t="s">
        <v>24</v>
      </c>
      <c r="H304" s="10" t="s">
        <v>27</v>
      </c>
      <c r="L304" s="18">
        <f t="shared" si="2"/>
        <v>7.035</v>
      </c>
      <c r="N304" s="18">
        <f t="shared" si="3"/>
        <v>10.08</v>
      </c>
      <c r="P304" s="13">
        <v>47.0</v>
      </c>
    </row>
    <row r="305" ht="15.75" customHeight="1">
      <c r="C305" s="10" t="s">
        <v>30</v>
      </c>
      <c r="D305" s="12" t="s">
        <v>137</v>
      </c>
      <c r="F305" s="12" t="s">
        <v>31</v>
      </c>
      <c r="G305" s="10" t="s">
        <v>24</v>
      </c>
      <c r="H305" s="10" t="s">
        <v>27</v>
      </c>
      <c r="L305" s="18">
        <f t="shared" si="2"/>
        <v>7.77</v>
      </c>
      <c r="N305" s="18">
        <f t="shared" si="3"/>
        <v>11.34</v>
      </c>
      <c r="P305" s="13">
        <v>47.0</v>
      </c>
    </row>
    <row r="306" ht="15.75" customHeight="1">
      <c r="C306" s="10" t="s">
        <v>148</v>
      </c>
      <c r="D306" s="12" t="s">
        <v>138</v>
      </c>
      <c r="F306" s="12" t="s">
        <v>43</v>
      </c>
      <c r="G306" s="10" t="s">
        <v>24</v>
      </c>
      <c r="H306" s="10" t="s">
        <v>18</v>
      </c>
      <c r="L306" s="18">
        <f t="shared" si="2"/>
        <v>8.505</v>
      </c>
      <c r="N306" s="18">
        <f t="shared" si="3"/>
        <v>12.495</v>
      </c>
      <c r="P306" s="13">
        <v>42.0</v>
      </c>
    </row>
    <row r="307" ht="15.75" customHeight="1">
      <c r="C307" s="10" t="s">
        <v>148</v>
      </c>
      <c r="D307" s="12" t="s">
        <v>139</v>
      </c>
      <c r="F307" s="12" t="s">
        <v>43</v>
      </c>
      <c r="G307" s="10" t="s">
        <v>24</v>
      </c>
      <c r="H307" s="10" t="s">
        <v>18</v>
      </c>
      <c r="L307" s="18">
        <f t="shared" si="2"/>
        <v>8.4</v>
      </c>
      <c r="N307" s="18">
        <f t="shared" si="3"/>
        <v>11.76</v>
      </c>
      <c r="P307" s="13">
        <v>45.0</v>
      </c>
    </row>
    <row r="308" ht="15.75" customHeight="1">
      <c r="C308" s="10" t="s">
        <v>97</v>
      </c>
      <c r="D308" s="12" t="s">
        <v>140</v>
      </c>
      <c r="F308" s="12" t="s">
        <v>37</v>
      </c>
      <c r="G308" s="10" t="s">
        <v>24</v>
      </c>
      <c r="H308" s="10" t="s">
        <v>18</v>
      </c>
      <c r="L308" s="18">
        <f t="shared" si="2"/>
        <v>7.14</v>
      </c>
      <c r="N308" s="18">
        <f t="shared" si="3"/>
        <v>10.605</v>
      </c>
      <c r="P308" s="13">
        <v>64.0</v>
      </c>
    </row>
    <row r="309" ht="15.75" customHeight="1">
      <c r="C309" s="10" t="s">
        <v>97</v>
      </c>
      <c r="D309" s="12" t="s">
        <v>140</v>
      </c>
      <c r="F309" s="12" t="s">
        <v>37</v>
      </c>
      <c r="G309" s="10" t="s">
        <v>24</v>
      </c>
      <c r="H309" s="10" t="s">
        <v>25</v>
      </c>
      <c r="L309" s="18">
        <f t="shared" si="2"/>
        <v>7.14</v>
      </c>
      <c r="N309" s="18">
        <f t="shared" si="3"/>
        <v>10.605</v>
      </c>
      <c r="P309" s="13">
        <v>64.0</v>
      </c>
    </row>
    <row r="310" ht="15.75" customHeight="1">
      <c r="C310" s="10" t="s">
        <v>30</v>
      </c>
      <c r="D310" s="12" t="s">
        <v>141</v>
      </c>
      <c r="F310" s="12" t="s">
        <v>56</v>
      </c>
      <c r="G310" s="10" t="s">
        <v>24</v>
      </c>
      <c r="H310" s="10" t="s">
        <v>18</v>
      </c>
      <c r="L310" s="18">
        <f t="shared" si="2"/>
        <v>6.195</v>
      </c>
      <c r="N310" s="18">
        <f t="shared" si="3"/>
        <v>9.03</v>
      </c>
      <c r="P310" s="13">
        <v>60.0</v>
      </c>
    </row>
    <row r="311" ht="15.75" customHeight="1">
      <c r="C311" s="10" t="s">
        <v>30</v>
      </c>
      <c r="D311" s="12" t="s">
        <v>141</v>
      </c>
      <c r="F311" s="12" t="s">
        <v>41</v>
      </c>
      <c r="G311" s="10" t="s">
        <v>24</v>
      </c>
      <c r="H311" s="10" t="s">
        <v>18</v>
      </c>
      <c r="L311" s="18">
        <f t="shared" si="2"/>
        <v>6.72</v>
      </c>
      <c r="N311" s="18">
        <f t="shared" si="3"/>
        <v>9.975</v>
      </c>
      <c r="P311" s="13">
        <v>60.0</v>
      </c>
    </row>
    <row r="312" ht="15.75" customHeight="1">
      <c r="C312" s="10" t="s">
        <v>71</v>
      </c>
      <c r="D312" s="12" t="s">
        <v>142</v>
      </c>
      <c r="F312" s="12" t="s">
        <v>52</v>
      </c>
      <c r="G312" s="10" t="s">
        <v>24</v>
      </c>
      <c r="H312" s="10" t="s">
        <v>18</v>
      </c>
      <c r="L312" s="18">
        <f t="shared" si="2"/>
        <v>5.25</v>
      </c>
      <c r="N312" s="18">
        <f t="shared" si="3"/>
        <v>7.77</v>
      </c>
      <c r="P312" s="13">
        <v>58.0</v>
      </c>
    </row>
    <row r="313" ht="15.75" customHeight="1">
      <c r="C313" s="10" t="s">
        <v>97</v>
      </c>
      <c r="D313" s="12" t="s">
        <v>143</v>
      </c>
      <c r="F313" s="12" t="s">
        <v>21</v>
      </c>
      <c r="G313" s="10" t="s">
        <v>24</v>
      </c>
      <c r="H313" s="10" t="s">
        <v>18</v>
      </c>
      <c r="L313" s="18">
        <f t="shared" si="2"/>
        <v>10.08</v>
      </c>
      <c r="N313" s="18">
        <f t="shared" si="3"/>
        <v>14.91</v>
      </c>
      <c r="P313" s="13">
        <v>50.0</v>
      </c>
    </row>
    <row r="314" ht="15.75" customHeight="1">
      <c r="C314" s="10" t="s">
        <v>97</v>
      </c>
      <c r="D314" s="12" t="s">
        <v>144</v>
      </c>
      <c r="F314" s="12" t="s">
        <v>21</v>
      </c>
      <c r="G314" s="10" t="s">
        <v>24</v>
      </c>
      <c r="H314" s="10" t="s">
        <v>18</v>
      </c>
      <c r="L314" s="18">
        <f t="shared" si="2"/>
        <v>10.5</v>
      </c>
      <c r="N314" s="18">
        <f t="shared" si="3"/>
        <v>15.015</v>
      </c>
      <c r="P314" s="13">
        <v>50.0</v>
      </c>
    </row>
    <row r="315" ht="15.75" customHeight="1">
      <c r="C315" s="10" t="s">
        <v>57</v>
      </c>
      <c r="D315" s="12" t="s">
        <v>145</v>
      </c>
      <c r="F315" s="12" t="s">
        <v>43</v>
      </c>
      <c r="G315" s="10" t="s">
        <v>24</v>
      </c>
      <c r="H315" s="10" t="s">
        <v>18</v>
      </c>
      <c r="L315" s="18">
        <f t="shared" si="2"/>
        <v>8.505</v>
      </c>
      <c r="N315" s="18">
        <f t="shared" si="3"/>
        <v>12.285</v>
      </c>
      <c r="P315" s="13">
        <v>45.0</v>
      </c>
    </row>
    <row r="316" ht="15.75" customHeight="1">
      <c r="C316" s="10" t="s">
        <v>68</v>
      </c>
      <c r="D316" s="12" t="s">
        <v>147</v>
      </c>
      <c r="F316" s="12" t="s">
        <v>32</v>
      </c>
      <c r="G316" s="10" t="s">
        <v>24</v>
      </c>
      <c r="H316" s="10" t="s">
        <v>18</v>
      </c>
      <c r="L316" s="18">
        <f t="shared" si="2"/>
        <v>9.45</v>
      </c>
      <c r="N316" s="18">
        <f t="shared" si="3"/>
        <v>13.755</v>
      </c>
      <c r="P316" s="13">
        <v>45.0</v>
      </c>
    </row>
    <row r="317" ht="15.75" customHeight="1">
      <c r="C317" s="10" t="s">
        <v>68</v>
      </c>
      <c r="D317" s="12" t="s">
        <v>147</v>
      </c>
      <c r="F317" s="12" t="s">
        <v>43</v>
      </c>
      <c r="G317" s="10" t="s">
        <v>24</v>
      </c>
      <c r="H317" s="10" t="s">
        <v>18</v>
      </c>
      <c r="L317" s="18">
        <f t="shared" si="2"/>
        <v>9.24</v>
      </c>
      <c r="N317" s="18">
        <f t="shared" si="3"/>
        <v>13.23</v>
      </c>
      <c r="P317" s="13">
        <v>45.0</v>
      </c>
    </row>
    <row r="318" ht="15.75" customHeight="1">
      <c r="C318" s="16" t="s">
        <v>62</v>
      </c>
      <c r="D318" s="15" t="s">
        <v>46</v>
      </c>
      <c r="E318" s="17"/>
      <c r="F318" s="15" t="s">
        <v>28</v>
      </c>
      <c r="G318" s="10" t="s">
        <v>24</v>
      </c>
      <c r="H318" s="16" t="s">
        <v>29</v>
      </c>
      <c r="I318" s="17"/>
      <c r="J318" s="17"/>
      <c r="K318" s="17"/>
      <c r="L318" s="18">
        <f t="shared" si="2"/>
        <v>11.76</v>
      </c>
      <c r="M318" s="17"/>
      <c r="N318" s="18">
        <f t="shared" si="3"/>
        <v>15.12</v>
      </c>
      <c r="O318" s="17"/>
      <c r="P318" s="17">
        <v>54.0</v>
      </c>
    </row>
    <row r="319" ht="15.75" customHeight="1">
      <c r="C319" s="16" t="s">
        <v>15</v>
      </c>
      <c r="D319" s="15">
        <v>206.0</v>
      </c>
      <c r="E319" s="17"/>
      <c r="F319" s="15" t="s">
        <v>31</v>
      </c>
      <c r="G319" s="10" t="s">
        <v>24</v>
      </c>
      <c r="H319" s="16" t="s">
        <v>29</v>
      </c>
      <c r="I319" s="17"/>
      <c r="J319" s="17"/>
      <c r="K319" s="17"/>
      <c r="L319" s="18">
        <f t="shared" si="2"/>
        <v>11.55</v>
      </c>
      <c r="M319" s="17"/>
      <c r="N319" s="18">
        <f t="shared" si="3"/>
        <v>12.705</v>
      </c>
      <c r="O319" s="17"/>
      <c r="P319" s="17">
        <v>50.0</v>
      </c>
    </row>
    <row r="320" ht="15.75" customHeight="1">
      <c r="C320" s="16" t="s">
        <v>62</v>
      </c>
      <c r="D320" s="15" t="s">
        <v>63</v>
      </c>
      <c r="E320" s="17"/>
      <c r="F320" s="15" t="s">
        <v>31</v>
      </c>
      <c r="G320" s="10" t="s">
        <v>24</v>
      </c>
      <c r="H320" s="16" t="s">
        <v>29</v>
      </c>
      <c r="I320" s="17"/>
      <c r="J320" s="17"/>
      <c r="K320" s="17"/>
      <c r="L320" s="18">
        <f t="shared" si="2"/>
        <v>11.97</v>
      </c>
      <c r="M320" s="17"/>
      <c r="N320" s="18">
        <f t="shared" si="3"/>
        <v>15.33</v>
      </c>
      <c r="O320" s="17"/>
      <c r="P320" s="17">
        <v>44.0</v>
      </c>
    </row>
    <row r="321" ht="15.75" customHeight="1">
      <c r="C321" s="16" t="s">
        <v>30</v>
      </c>
      <c r="D321" s="15" t="s">
        <v>117</v>
      </c>
      <c r="E321" s="17"/>
      <c r="F321" s="15" t="s">
        <v>31</v>
      </c>
      <c r="G321" s="10" t="s">
        <v>24</v>
      </c>
      <c r="H321" s="16" t="s">
        <v>29</v>
      </c>
      <c r="I321" s="17"/>
      <c r="J321" s="17"/>
      <c r="K321" s="17"/>
      <c r="L321" s="18">
        <f t="shared" si="2"/>
        <v>10.5</v>
      </c>
      <c r="M321" s="17"/>
      <c r="N321" s="18">
        <f t="shared" si="3"/>
        <v>13.86</v>
      </c>
      <c r="O321" s="17"/>
      <c r="P321" s="17">
        <v>48.0</v>
      </c>
    </row>
    <row r="322" ht="15.75" customHeight="1">
      <c r="C322" s="16" t="s">
        <v>30</v>
      </c>
      <c r="D322" s="15" t="s">
        <v>101</v>
      </c>
      <c r="E322" s="17"/>
      <c r="F322" s="15" t="s">
        <v>28</v>
      </c>
      <c r="G322" s="10" t="s">
        <v>24</v>
      </c>
      <c r="H322" s="16" t="s">
        <v>29</v>
      </c>
      <c r="I322" s="17"/>
      <c r="J322" s="17"/>
      <c r="K322" s="17"/>
      <c r="L322" s="18">
        <f t="shared" si="2"/>
        <v>13.335</v>
      </c>
      <c r="M322" s="17"/>
      <c r="N322" s="18">
        <f t="shared" si="3"/>
        <v>15.12</v>
      </c>
      <c r="O322" s="17"/>
      <c r="P322" s="17">
        <v>50.0</v>
      </c>
    </row>
    <row r="323" ht="15.75" customHeight="1">
      <c r="C323" s="16" t="s">
        <v>49</v>
      </c>
      <c r="D323" s="15" t="s">
        <v>53</v>
      </c>
      <c r="E323" s="17"/>
      <c r="F323" s="15" t="s">
        <v>23</v>
      </c>
      <c r="G323" s="10" t="s">
        <v>24</v>
      </c>
      <c r="H323" s="16" t="s">
        <v>29</v>
      </c>
      <c r="I323" s="17"/>
      <c r="J323" s="17"/>
      <c r="K323" s="17"/>
      <c r="L323" s="18">
        <f t="shared" si="2"/>
        <v>12.075</v>
      </c>
      <c r="M323" s="17"/>
      <c r="N323" s="18">
        <f t="shared" si="3"/>
        <v>14.805</v>
      </c>
      <c r="O323" s="17"/>
      <c r="P323" s="17">
        <v>50.0</v>
      </c>
    </row>
    <row r="324" ht="15.75" customHeight="1">
      <c r="C324" s="16"/>
      <c r="D324" s="15"/>
      <c r="E324" s="17"/>
      <c r="F324" s="15"/>
      <c r="G324" s="16"/>
      <c r="H324" s="16"/>
      <c r="I324" s="17"/>
      <c r="J324" s="17"/>
      <c r="K324" s="17"/>
      <c r="L324" s="16"/>
      <c r="M324" s="17"/>
      <c r="N324" s="16"/>
      <c r="O324" s="17"/>
      <c r="P324" s="17"/>
    </row>
    <row r="325" ht="15.75" customHeight="1">
      <c r="C325" s="16"/>
      <c r="D325" s="15"/>
      <c r="E325" s="17"/>
      <c r="F325" s="15"/>
      <c r="G325" s="16"/>
      <c r="H325" s="16"/>
      <c r="I325" s="17"/>
      <c r="J325" s="17"/>
      <c r="K325" s="17"/>
      <c r="L325" s="16"/>
      <c r="M325" s="17"/>
      <c r="N325" s="16"/>
      <c r="O325" s="17"/>
      <c r="P325" s="17"/>
    </row>
    <row r="326" ht="15.75" customHeight="1">
      <c r="C326" s="16"/>
      <c r="D326" s="15"/>
      <c r="E326" s="17"/>
      <c r="F326" s="15"/>
      <c r="G326" s="16"/>
      <c r="H326" s="16"/>
      <c r="I326" s="17"/>
      <c r="J326" s="17"/>
      <c r="K326" s="17"/>
      <c r="L326" s="16"/>
      <c r="M326" s="17"/>
      <c r="N326" s="16"/>
      <c r="O326" s="17"/>
      <c r="P326" s="17"/>
    </row>
    <row r="327" ht="15.75" customHeight="1">
      <c r="C327" s="16"/>
      <c r="D327" s="15"/>
      <c r="E327" s="17"/>
      <c r="F327" s="15"/>
      <c r="G327" s="16"/>
      <c r="H327" s="16"/>
      <c r="I327" s="17"/>
      <c r="J327" s="17"/>
      <c r="K327" s="17"/>
      <c r="L327" s="16"/>
      <c r="M327" s="17"/>
      <c r="N327" s="16"/>
      <c r="O327" s="17"/>
      <c r="P327" s="17"/>
    </row>
    <row r="328" ht="15.75" customHeight="1">
      <c r="C328" s="16"/>
      <c r="D328" s="15"/>
      <c r="E328" s="17"/>
      <c r="F328" s="15"/>
      <c r="G328" s="16"/>
      <c r="H328" s="16"/>
      <c r="I328" s="17"/>
      <c r="J328" s="17"/>
      <c r="K328" s="17"/>
      <c r="L328" s="16"/>
      <c r="M328" s="17"/>
      <c r="N328" s="16"/>
      <c r="O328" s="17"/>
      <c r="P328" s="17"/>
    </row>
    <row r="329" ht="15.75" customHeight="1">
      <c r="C329" s="16"/>
      <c r="D329" s="15"/>
      <c r="E329" s="17"/>
      <c r="F329" s="15"/>
      <c r="G329" s="16"/>
      <c r="H329" s="16"/>
      <c r="I329" s="17"/>
      <c r="J329" s="17"/>
      <c r="K329" s="17"/>
      <c r="L329" s="16"/>
      <c r="M329" s="17"/>
      <c r="N329" s="16"/>
      <c r="O329" s="17"/>
      <c r="P329" s="17"/>
    </row>
    <row r="330" ht="15.75" customHeight="1">
      <c r="C330" s="16"/>
      <c r="D330" s="15"/>
      <c r="E330" s="17"/>
      <c r="F330" s="15"/>
      <c r="G330" s="16"/>
      <c r="H330" s="16"/>
      <c r="I330" s="17"/>
      <c r="J330" s="17"/>
      <c r="K330" s="17"/>
      <c r="L330" s="16"/>
      <c r="M330" s="17"/>
      <c r="N330" s="16"/>
      <c r="O330" s="17"/>
      <c r="P330" s="17"/>
    </row>
    <row r="331" ht="15.75" customHeight="1">
      <c r="C331" s="16"/>
      <c r="D331" s="15"/>
      <c r="E331" s="17"/>
      <c r="F331" s="15"/>
      <c r="G331" s="16"/>
      <c r="H331" s="16"/>
      <c r="I331" s="17"/>
      <c r="J331" s="17"/>
      <c r="K331" s="17"/>
      <c r="L331" s="16"/>
      <c r="M331" s="17"/>
      <c r="N331" s="16"/>
      <c r="O331" s="17"/>
      <c r="P331" s="17"/>
    </row>
    <row r="332" ht="15.75" customHeight="1">
      <c r="C332" s="16"/>
      <c r="D332" s="15"/>
      <c r="E332" s="17"/>
      <c r="F332" s="15"/>
      <c r="G332" s="16"/>
      <c r="H332" s="16"/>
      <c r="I332" s="17"/>
      <c r="J332" s="17"/>
      <c r="K332" s="17"/>
      <c r="L332" s="16"/>
      <c r="M332" s="17"/>
      <c r="N332" s="16"/>
      <c r="O332" s="17"/>
      <c r="P332" s="17"/>
    </row>
    <row r="333" ht="15.75" customHeight="1">
      <c r="C333" s="16"/>
      <c r="D333" s="15"/>
      <c r="E333" s="17"/>
      <c r="F333" s="15"/>
      <c r="G333" s="16"/>
      <c r="H333" s="16"/>
      <c r="I333" s="17"/>
      <c r="J333" s="17"/>
      <c r="K333" s="17"/>
      <c r="L333" s="16"/>
      <c r="M333" s="17"/>
      <c r="N333" s="16"/>
      <c r="O333" s="17"/>
      <c r="P333" s="17"/>
    </row>
    <row r="334" ht="15.75" customHeight="1">
      <c r="C334" s="16"/>
      <c r="D334" s="15"/>
      <c r="E334" s="17"/>
      <c r="F334" s="15"/>
      <c r="G334" s="16"/>
      <c r="H334" s="16"/>
      <c r="I334" s="17"/>
      <c r="J334" s="17"/>
      <c r="K334" s="17"/>
      <c r="L334" s="16"/>
      <c r="M334" s="17"/>
      <c r="N334" s="16"/>
      <c r="O334" s="17"/>
      <c r="P334" s="17"/>
    </row>
    <row r="335" ht="15.75" customHeight="1">
      <c r="C335" s="16"/>
      <c r="D335" s="15"/>
      <c r="E335" s="17"/>
      <c r="F335" s="15"/>
      <c r="G335" s="16"/>
      <c r="H335" s="16"/>
      <c r="I335" s="17"/>
      <c r="J335" s="17"/>
      <c r="K335" s="17"/>
      <c r="L335" s="16"/>
      <c r="M335" s="17"/>
      <c r="N335" s="16"/>
      <c r="O335" s="17"/>
      <c r="P335" s="17"/>
    </row>
    <row r="336" ht="15.75" customHeight="1">
      <c r="C336" s="16"/>
      <c r="D336" s="15"/>
      <c r="E336" s="17"/>
      <c r="F336" s="15"/>
      <c r="G336" s="16"/>
      <c r="H336" s="16"/>
      <c r="I336" s="17"/>
      <c r="J336" s="17"/>
      <c r="K336" s="17"/>
      <c r="L336" s="16"/>
      <c r="M336" s="17"/>
      <c r="N336" s="16"/>
      <c r="O336" s="17"/>
      <c r="P336" s="17"/>
    </row>
    <row r="337" ht="15.75" customHeight="1">
      <c r="C337" s="16"/>
      <c r="D337" s="15"/>
      <c r="E337" s="17"/>
      <c r="F337" s="15"/>
      <c r="G337" s="16"/>
      <c r="H337" s="16"/>
      <c r="I337" s="17"/>
      <c r="J337" s="17"/>
      <c r="K337" s="17"/>
      <c r="L337" s="16"/>
      <c r="M337" s="17"/>
      <c r="N337" s="16"/>
      <c r="O337" s="17"/>
      <c r="P337" s="17"/>
    </row>
    <row r="338" ht="15.75" customHeight="1">
      <c r="C338" s="16"/>
      <c r="D338" s="15"/>
      <c r="E338" s="17"/>
      <c r="F338" s="15"/>
      <c r="G338" s="16"/>
      <c r="H338" s="16"/>
      <c r="I338" s="17"/>
      <c r="J338" s="17"/>
      <c r="K338" s="17"/>
      <c r="L338" s="16"/>
      <c r="M338" s="17"/>
      <c r="N338" s="16"/>
      <c r="O338" s="17"/>
      <c r="P338" s="17"/>
    </row>
    <row r="339" ht="15.75" customHeight="1">
      <c r="C339" s="16"/>
      <c r="D339" s="15"/>
      <c r="E339" s="17"/>
      <c r="F339" s="15"/>
      <c r="G339" s="16"/>
      <c r="H339" s="16"/>
      <c r="I339" s="17"/>
      <c r="J339" s="17"/>
      <c r="K339" s="17"/>
      <c r="L339" s="16"/>
      <c r="M339" s="17"/>
      <c r="N339" s="16"/>
      <c r="O339" s="17"/>
      <c r="P339" s="17"/>
    </row>
    <row r="340" ht="15.75" customHeight="1">
      <c r="C340" s="16"/>
      <c r="D340" s="15"/>
      <c r="E340" s="17"/>
      <c r="F340" s="15"/>
      <c r="G340" s="16"/>
      <c r="H340" s="16"/>
      <c r="I340" s="17"/>
      <c r="J340" s="17"/>
      <c r="K340" s="17"/>
      <c r="L340" s="16"/>
      <c r="M340" s="17"/>
      <c r="N340" s="16"/>
      <c r="O340" s="17"/>
      <c r="P340" s="17"/>
    </row>
    <row r="341" ht="15.75" customHeight="1">
      <c r="C341" s="16"/>
      <c r="D341" s="15"/>
      <c r="E341" s="17"/>
      <c r="F341" s="15"/>
      <c r="G341" s="16"/>
      <c r="H341" s="16"/>
      <c r="I341" s="17"/>
      <c r="J341" s="17"/>
      <c r="K341" s="17"/>
      <c r="L341" s="16"/>
      <c r="M341" s="17"/>
      <c r="N341" s="16"/>
      <c r="O341" s="17"/>
      <c r="P341" s="17"/>
    </row>
    <row r="342" ht="15.75" customHeight="1">
      <c r="C342" s="16"/>
      <c r="D342" s="15"/>
      <c r="E342" s="17"/>
      <c r="F342" s="15"/>
      <c r="G342" s="16"/>
      <c r="H342" s="16"/>
      <c r="I342" s="17"/>
      <c r="J342" s="17"/>
      <c r="K342" s="17"/>
      <c r="L342" s="16"/>
      <c r="M342" s="17"/>
      <c r="N342" s="16"/>
      <c r="O342" s="17"/>
      <c r="P342" s="17"/>
    </row>
    <row r="343" ht="15.75" customHeight="1">
      <c r="C343" s="16"/>
      <c r="D343" s="15"/>
      <c r="E343" s="17"/>
      <c r="F343" s="15"/>
      <c r="G343" s="16"/>
      <c r="H343" s="16"/>
      <c r="I343" s="17"/>
      <c r="J343" s="17"/>
      <c r="K343" s="17"/>
      <c r="L343" s="16"/>
      <c r="M343" s="17"/>
      <c r="N343" s="16"/>
      <c r="O343" s="17"/>
      <c r="P343" s="17"/>
    </row>
    <row r="344" ht="15.75" customHeight="1">
      <c r="C344" s="16"/>
      <c r="D344" s="15"/>
      <c r="E344" s="17"/>
      <c r="F344" s="15"/>
      <c r="G344" s="16"/>
      <c r="H344" s="16"/>
      <c r="I344" s="17"/>
      <c r="J344" s="17"/>
      <c r="K344" s="17"/>
      <c r="L344" s="16"/>
      <c r="M344" s="17"/>
      <c r="N344" s="16"/>
      <c r="O344" s="17"/>
      <c r="P344" s="17"/>
    </row>
    <row r="345" ht="15.75" customHeight="1">
      <c r="C345" s="16"/>
      <c r="D345" s="15"/>
      <c r="E345" s="17"/>
      <c r="F345" s="15"/>
      <c r="G345" s="16"/>
      <c r="H345" s="16"/>
      <c r="I345" s="17"/>
      <c r="J345" s="17"/>
      <c r="K345" s="17"/>
      <c r="L345" s="16"/>
      <c r="M345" s="17"/>
      <c r="N345" s="16"/>
      <c r="O345" s="17"/>
      <c r="P345" s="17"/>
    </row>
    <row r="346" ht="15.75" customHeight="1">
      <c r="C346" s="16"/>
      <c r="D346" s="15"/>
      <c r="E346" s="17"/>
      <c r="F346" s="15"/>
      <c r="G346" s="16"/>
      <c r="H346" s="16"/>
      <c r="I346" s="17"/>
      <c r="J346" s="17"/>
      <c r="K346" s="17"/>
      <c r="L346" s="16"/>
      <c r="M346" s="17"/>
      <c r="N346" s="16"/>
      <c r="O346" s="17"/>
      <c r="P346" s="17"/>
    </row>
    <row r="347" ht="15.75" customHeight="1">
      <c r="C347" s="16"/>
      <c r="D347" s="15"/>
      <c r="E347" s="17"/>
      <c r="F347" s="15"/>
      <c r="G347" s="16"/>
      <c r="H347" s="16"/>
      <c r="I347" s="17"/>
      <c r="J347" s="17"/>
      <c r="K347" s="17"/>
      <c r="L347" s="16"/>
      <c r="M347" s="17"/>
      <c r="N347" s="16"/>
      <c r="O347" s="17"/>
      <c r="P347" s="17"/>
    </row>
    <row r="348" ht="15.75" customHeight="1">
      <c r="C348" s="16"/>
      <c r="D348" s="15"/>
      <c r="E348" s="17"/>
      <c r="F348" s="15"/>
      <c r="G348" s="16"/>
      <c r="H348" s="16"/>
      <c r="I348" s="17"/>
      <c r="J348" s="17"/>
      <c r="K348" s="17"/>
      <c r="L348" s="16"/>
      <c r="M348" s="17"/>
      <c r="N348" s="16"/>
      <c r="O348" s="17"/>
      <c r="P348" s="17"/>
    </row>
    <row r="349" ht="15.75" customHeight="1">
      <c r="C349" s="16"/>
      <c r="D349" s="15"/>
      <c r="E349" s="17"/>
      <c r="F349" s="15"/>
      <c r="G349" s="16"/>
      <c r="H349" s="16"/>
      <c r="I349" s="17"/>
      <c r="J349" s="17"/>
      <c r="K349" s="17"/>
      <c r="L349" s="16"/>
      <c r="M349" s="17"/>
      <c r="N349" s="16"/>
      <c r="O349" s="17"/>
      <c r="P349" s="17"/>
    </row>
    <row r="350" ht="15.75" customHeight="1">
      <c r="C350" s="16"/>
      <c r="D350" s="15"/>
      <c r="E350" s="17"/>
      <c r="F350" s="15"/>
      <c r="G350" s="16"/>
      <c r="H350" s="16"/>
      <c r="I350" s="17"/>
      <c r="J350" s="17"/>
      <c r="K350" s="17"/>
      <c r="L350" s="16"/>
      <c r="M350" s="17"/>
      <c r="N350" s="16"/>
      <c r="O350" s="17"/>
      <c r="P350" s="17"/>
    </row>
    <row r="351" ht="15.75" customHeight="1">
      <c r="C351" s="16"/>
      <c r="D351" s="15"/>
      <c r="E351" s="17"/>
      <c r="F351" s="15"/>
      <c r="G351" s="16"/>
      <c r="H351" s="16"/>
      <c r="I351" s="17"/>
      <c r="J351" s="17"/>
      <c r="K351" s="17"/>
      <c r="L351" s="16"/>
      <c r="M351" s="17"/>
      <c r="N351" s="16"/>
      <c r="O351" s="17"/>
      <c r="P351" s="17"/>
    </row>
    <row r="352" ht="15.75" customHeight="1">
      <c r="C352" s="16"/>
      <c r="D352" s="15"/>
      <c r="E352" s="17"/>
      <c r="F352" s="15"/>
      <c r="G352" s="16"/>
      <c r="H352" s="16"/>
      <c r="I352" s="17"/>
      <c r="J352" s="17"/>
      <c r="K352" s="17"/>
      <c r="L352" s="16"/>
      <c r="M352" s="17"/>
      <c r="N352" s="16"/>
      <c r="O352" s="17"/>
      <c r="P352" s="17"/>
    </row>
    <row r="353" ht="15.75" customHeight="1">
      <c r="C353" s="16"/>
      <c r="D353" s="15"/>
      <c r="E353" s="17"/>
      <c r="F353" s="15"/>
      <c r="G353" s="16"/>
      <c r="H353" s="16"/>
      <c r="I353" s="17"/>
      <c r="J353" s="17"/>
      <c r="K353" s="17"/>
      <c r="L353" s="16"/>
      <c r="M353" s="17"/>
      <c r="N353" s="16"/>
      <c r="O353" s="17"/>
      <c r="P353" s="17"/>
    </row>
    <row r="354" ht="15.75" customHeight="1">
      <c r="C354" s="16"/>
      <c r="D354" s="15"/>
      <c r="E354" s="17"/>
      <c r="F354" s="15"/>
      <c r="G354" s="16"/>
      <c r="H354" s="16"/>
      <c r="I354" s="17"/>
      <c r="J354" s="17"/>
      <c r="K354" s="17"/>
      <c r="L354" s="16"/>
      <c r="M354" s="17"/>
      <c r="N354" s="16"/>
      <c r="O354" s="17"/>
      <c r="P354" s="17"/>
    </row>
    <row r="355" ht="15.75" customHeight="1">
      <c r="C355" s="16"/>
      <c r="D355" s="15"/>
      <c r="E355" s="17"/>
      <c r="F355" s="15"/>
      <c r="G355" s="16"/>
      <c r="H355" s="16"/>
      <c r="I355" s="17"/>
      <c r="J355" s="17"/>
      <c r="K355" s="17"/>
      <c r="L355" s="16"/>
      <c r="M355" s="17"/>
      <c r="N355" s="16"/>
      <c r="O355" s="17"/>
      <c r="P355" s="17"/>
    </row>
    <row r="356" ht="15.75" customHeight="1">
      <c r="C356" s="16"/>
      <c r="D356" s="15"/>
      <c r="E356" s="17"/>
      <c r="F356" s="15"/>
      <c r="G356" s="16"/>
      <c r="H356" s="16"/>
      <c r="I356" s="17"/>
      <c r="J356" s="17"/>
      <c r="K356" s="17"/>
      <c r="L356" s="16"/>
      <c r="M356" s="17"/>
      <c r="N356" s="16"/>
      <c r="O356" s="17"/>
      <c r="P356" s="17"/>
    </row>
    <row r="357" ht="15.75" customHeight="1">
      <c r="C357" s="16"/>
      <c r="D357" s="15"/>
      <c r="E357" s="17"/>
      <c r="F357" s="15"/>
      <c r="G357" s="16"/>
      <c r="H357" s="16"/>
      <c r="I357" s="17"/>
      <c r="J357" s="17"/>
      <c r="K357" s="17"/>
      <c r="L357" s="16"/>
      <c r="M357" s="17"/>
      <c r="N357" s="16"/>
      <c r="O357" s="17"/>
      <c r="P357" s="17"/>
    </row>
    <row r="358" ht="15.75" customHeight="1">
      <c r="C358" s="16"/>
      <c r="D358" s="15"/>
      <c r="E358" s="17"/>
      <c r="F358" s="15"/>
      <c r="G358" s="16"/>
      <c r="H358" s="16"/>
      <c r="I358" s="17"/>
      <c r="J358" s="17"/>
      <c r="K358" s="17"/>
      <c r="L358" s="16"/>
      <c r="M358" s="17"/>
      <c r="N358" s="16"/>
      <c r="O358" s="17"/>
      <c r="P358" s="17"/>
    </row>
    <row r="359" ht="15.75" customHeight="1">
      <c r="C359" s="16"/>
      <c r="D359" s="15"/>
      <c r="E359" s="17"/>
      <c r="F359" s="15"/>
      <c r="G359" s="16"/>
      <c r="H359" s="16"/>
      <c r="I359" s="17"/>
      <c r="J359" s="17"/>
      <c r="K359" s="17"/>
      <c r="L359" s="16"/>
      <c r="M359" s="17"/>
      <c r="N359" s="16"/>
      <c r="O359" s="17"/>
      <c r="P359" s="17"/>
    </row>
    <row r="360" ht="15.75" customHeight="1">
      <c r="C360" s="16"/>
      <c r="D360" s="15"/>
      <c r="E360" s="17"/>
      <c r="F360" s="15"/>
      <c r="G360" s="16"/>
      <c r="H360" s="16"/>
      <c r="I360" s="17"/>
      <c r="J360" s="17"/>
      <c r="K360" s="17"/>
      <c r="L360" s="16"/>
      <c r="M360" s="17"/>
      <c r="N360" s="16"/>
      <c r="O360" s="17"/>
      <c r="P360" s="17"/>
    </row>
    <row r="361" ht="15.75" customHeight="1">
      <c r="C361" s="16"/>
      <c r="D361" s="15"/>
      <c r="E361" s="17"/>
      <c r="F361" s="15"/>
      <c r="G361" s="16"/>
      <c r="H361" s="16"/>
      <c r="I361" s="17"/>
      <c r="J361" s="17"/>
      <c r="K361" s="17"/>
      <c r="L361" s="16"/>
      <c r="M361" s="17"/>
      <c r="N361" s="16"/>
      <c r="O361" s="17"/>
      <c r="P361" s="17"/>
    </row>
    <row r="362" ht="15.75" customHeight="1">
      <c r="C362" s="16"/>
      <c r="D362" s="15"/>
      <c r="E362" s="17"/>
      <c r="F362" s="15"/>
      <c r="G362" s="16"/>
      <c r="H362" s="16"/>
      <c r="I362" s="17"/>
      <c r="J362" s="17"/>
      <c r="K362" s="17"/>
      <c r="L362" s="16"/>
      <c r="M362" s="17"/>
      <c r="N362" s="16"/>
      <c r="O362" s="17"/>
      <c r="P362" s="17"/>
    </row>
    <row r="363" ht="15.75" customHeight="1">
      <c r="C363" s="16"/>
      <c r="D363" s="15"/>
      <c r="E363" s="17"/>
      <c r="F363" s="15"/>
      <c r="G363" s="16"/>
      <c r="H363" s="16"/>
      <c r="I363" s="17"/>
      <c r="J363" s="17"/>
      <c r="K363" s="17"/>
      <c r="L363" s="16"/>
      <c r="M363" s="17"/>
      <c r="N363" s="16"/>
      <c r="O363" s="17"/>
      <c r="P363" s="17"/>
    </row>
    <row r="364" ht="15.75" customHeight="1">
      <c r="C364" s="16"/>
      <c r="D364" s="15"/>
      <c r="E364" s="17"/>
      <c r="F364" s="15"/>
      <c r="G364" s="16"/>
      <c r="H364" s="16"/>
      <c r="I364" s="17"/>
      <c r="J364" s="17"/>
      <c r="K364" s="17"/>
      <c r="L364" s="16"/>
      <c r="M364" s="17"/>
      <c r="N364" s="16"/>
      <c r="O364" s="17"/>
      <c r="P364" s="17"/>
    </row>
    <row r="365" ht="15.75" customHeight="1">
      <c r="C365" s="16"/>
      <c r="D365" s="15"/>
      <c r="E365" s="17"/>
      <c r="F365" s="15"/>
      <c r="G365" s="16"/>
      <c r="H365" s="16"/>
      <c r="I365" s="17"/>
      <c r="J365" s="17"/>
      <c r="K365" s="17"/>
      <c r="L365" s="16"/>
      <c r="M365" s="17"/>
      <c r="N365" s="16"/>
      <c r="O365" s="17"/>
      <c r="P365" s="17"/>
    </row>
    <row r="366" ht="15.75" customHeight="1">
      <c r="C366" s="16"/>
      <c r="D366" s="15"/>
      <c r="E366" s="17"/>
      <c r="F366" s="15"/>
      <c r="G366" s="16"/>
      <c r="H366" s="16"/>
      <c r="I366" s="17"/>
      <c r="J366" s="17"/>
      <c r="K366" s="17"/>
      <c r="L366" s="16"/>
      <c r="M366" s="17"/>
      <c r="N366" s="16"/>
      <c r="O366" s="17"/>
      <c r="P366" s="17"/>
    </row>
    <row r="367" ht="15.75" customHeight="1">
      <c r="C367" s="16"/>
      <c r="D367" s="15"/>
      <c r="E367" s="17"/>
      <c r="F367" s="15"/>
      <c r="G367" s="16"/>
      <c r="H367" s="16"/>
      <c r="I367" s="17"/>
      <c r="J367" s="17"/>
      <c r="K367" s="17"/>
      <c r="L367" s="16"/>
      <c r="M367" s="17"/>
      <c r="N367" s="16"/>
      <c r="O367" s="17"/>
      <c r="P367" s="17"/>
    </row>
    <row r="368" ht="15.75" customHeight="1">
      <c r="C368" s="16"/>
      <c r="D368" s="15"/>
      <c r="E368" s="17"/>
      <c r="F368" s="15"/>
      <c r="G368" s="16"/>
      <c r="H368" s="16"/>
      <c r="I368" s="17"/>
      <c r="J368" s="17"/>
      <c r="K368" s="17"/>
      <c r="L368" s="16"/>
      <c r="M368" s="17"/>
      <c r="N368" s="16"/>
      <c r="O368" s="17"/>
      <c r="P368" s="17"/>
    </row>
    <row r="369" ht="15.75" customHeight="1">
      <c r="C369" s="16"/>
      <c r="D369" s="15"/>
      <c r="E369" s="17"/>
      <c r="F369" s="15"/>
      <c r="G369" s="16"/>
      <c r="H369" s="16"/>
      <c r="I369" s="17"/>
      <c r="J369" s="17"/>
      <c r="K369" s="17"/>
      <c r="L369" s="16"/>
      <c r="M369" s="17"/>
      <c r="N369" s="16"/>
      <c r="O369" s="17"/>
      <c r="P369" s="17"/>
    </row>
    <row r="370" ht="15.75" customHeight="1">
      <c r="C370" s="16"/>
      <c r="D370" s="15"/>
      <c r="E370" s="17"/>
      <c r="F370" s="15"/>
      <c r="G370" s="16"/>
      <c r="H370" s="16"/>
      <c r="I370" s="17"/>
      <c r="J370" s="17"/>
      <c r="K370" s="17"/>
      <c r="L370" s="16"/>
      <c r="M370" s="17"/>
      <c r="N370" s="16"/>
      <c r="O370" s="17"/>
      <c r="P370" s="17"/>
    </row>
    <row r="371" ht="15.75" customHeight="1">
      <c r="C371" s="16"/>
      <c r="D371" s="15"/>
      <c r="E371" s="17"/>
      <c r="F371" s="15"/>
      <c r="G371" s="16"/>
      <c r="H371" s="16"/>
      <c r="I371" s="17"/>
      <c r="J371" s="17"/>
      <c r="K371" s="17"/>
      <c r="L371" s="16"/>
      <c r="M371" s="17"/>
      <c r="N371" s="16"/>
      <c r="O371" s="17"/>
      <c r="P371" s="17"/>
    </row>
    <row r="372" ht="15.75" customHeight="1">
      <c r="C372" s="16"/>
      <c r="D372" s="15"/>
      <c r="E372" s="17"/>
      <c r="F372" s="15"/>
      <c r="G372" s="16"/>
      <c r="H372" s="16"/>
      <c r="I372" s="17"/>
      <c r="J372" s="17"/>
      <c r="K372" s="17"/>
      <c r="L372" s="16"/>
      <c r="M372" s="17"/>
      <c r="N372" s="16"/>
      <c r="O372" s="17"/>
      <c r="P372" s="17"/>
    </row>
    <row r="373" ht="15.75" customHeight="1">
      <c r="C373" s="16"/>
      <c r="D373" s="15"/>
      <c r="E373" s="17"/>
      <c r="F373" s="15"/>
      <c r="G373" s="16"/>
      <c r="H373" s="16"/>
      <c r="I373" s="17"/>
      <c r="J373" s="17"/>
      <c r="K373" s="17"/>
      <c r="L373" s="16"/>
      <c r="M373" s="17"/>
      <c r="N373" s="16"/>
      <c r="O373" s="17"/>
      <c r="P373" s="17"/>
    </row>
    <row r="374" ht="15.75" customHeight="1">
      <c r="C374" s="16"/>
      <c r="D374" s="15"/>
      <c r="E374" s="17"/>
      <c r="F374" s="15"/>
      <c r="G374" s="16"/>
      <c r="H374" s="16"/>
      <c r="I374" s="17"/>
      <c r="J374" s="17"/>
      <c r="K374" s="17"/>
      <c r="L374" s="16"/>
      <c r="M374" s="17"/>
      <c r="N374" s="16"/>
      <c r="O374" s="17"/>
      <c r="P374" s="17"/>
    </row>
    <row r="375" ht="15.75" customHeight="1">
      <c r="C375" s="16"/>
      <c r="D375" s="15"/>
      <c r="E375" s="17"/>
      <c r="F375" s="15"/>
      <c r="G375" s="16"/>
      <c r="H375" s="16"/>
      <c r="I375" s="17"/>
      <c r="J375" s="17"/>
      <c r="K375" s="17"/>
      <c r="L375" s="16"/>
      <c r="M375" s="17"/>
      <c r="N375" s="16"/>
      <c r="O375" s="17"/>
      <c r="P375" s="17"/>
    </row>
    <row r="376" ht="15.75" customHeight="1">
      <c r="C376" s="16"/>
      <c r="D376" s="15"/>
      <c r="E376" s="17"/>
      <c r="F376" s="15"/>
      <c r="G376" s="16"/>
      <c r="H376" s="16"/>
      <c r="I376" s="17"/>
      <c r="J376" s="17"/>
      <c r="K376" s="17"/>
      <c r="L376" s="16"/>
      <c r="M376" s="17"/>
      <c r="N376" s="16"/>
      <c r="O376" s="17"/>
      <c r="P376" s="17"/>
    </row>
    <row r="377" ht="15.75" customHeight="1">
      <c r="C377" s="16"/>
      <c r="D377" s="19"/>
      <c r="E377" s="17"/>
      <c r="F377" s="15"/>
      <c r="G377" s="16"/>
      <c r="H377" s="16"/>
      <c r="I377" s="17"/>
      <c r="J377" s="17"/>
      <c r="K377" s="17"/>
      <c r="L377" s="16"/>
      <c r="M377" s="17"/>
      <c r="N377" s="16"/>
      <c r="O377" s="17"/>
      <c r="P377" s="17"/>
    </row>
    <row r="378" ht="15.75" customHeight="1">
      <c r="C378" s="16"/>
      <c r="D378" s="19"/>
      <c r="E378" s="17"/>
      <c r="F378" s="15"/>
      <c r="G378" s="16"/>
      <c r="H378" s="16"/>
      <c r="I378" s="17"/>
      <c r="J378" s="17"/>
      <c r="K378" s="17"/>
      <c r="L378" s="16"/>
      <c r="M378" s="17"/>
      <c r="N378" s="16"/>
      <c r="O378" s="17"/>
      <c r="P378" s="17"/>
    </row>
    <row r="379" ht="15.75" customHeight="1">
      <c r="C379" s="16"/>
      <c r="D379" s="19"/>
      <c r="E379" s="17"/>
      <c r="F379" s="15"/>
      <c r="G379" s="16"/>
      <c r="H379" s="16"/>
      <c r="I379" s="17"/>
      <c r="J379" s="17"/>
      <c r="K379" s="17"/>
      <c r="L379" s="16"/>
      <c r="M379" s="17"/>
      <c r="N379" s="16"/>
      <c r="O379" s="17"/>
      <c r="P379" s="17"/>
    </row>
    <row r="380" ht="15.75" customHeight="1">
      <c r="C380" s="16"/>
      <c r="D380" s="19"/>
      <c r="E380" s="17"/>
      <c r="F380" s="15"/>
      <c r="G380" s="16"/>
      <c r="H380" s="16"/>
      <c r="I380" s="17"/>
      <c r="J380" s="17"/>
      <c r="K380" s="17"/>
      <c r="L380" s="16"/>
      <c r="M380" s="17"/>
      <c r="N380" s="16"/>
      <c r="O380" s="17"/>
      <c r="P380" s="17"/>
    </row>
    <row r="381" ht="15.75" customHeight="1">
      <c r="C381" s="16"/>
      <c r="D381" s="15"/>
      <c r="E381" s="17"/>
      <c r="F381" s="15"/>
      <c r="G381" s="16"/>
      <c r="H381" s="16"/>
      <c r="I381" s="17"/>
      <c r="J381" s="17"/>
      <c r="K381" s="17"/>
      <c r="L381" s="16"/>
      <c r="M381" s="17"/>
      <c r="N381" s="16"/>
      <c r="O381" s="17"/>
      <c r="P381" s="17"/>
    </row>
    <row r="382" ht="15.75" customHeight="1">
      <c r="C382" s="16"/>
      <c r="D382" s="15"/>
      <c r="E382" s="17"/>
      <c r="F382" s="15"/>
      <c r="G382" s="16"/>
      <c r="H382" s="16"/>
      <c r="I382" s="17"/>
      <c r="J382" s="17"/>
      <c r="K382" s="17"/>
      <c r="L382" s="16"/>
      <c r="M382" s="17"/>
      <c r="N382" s="16"/>
      <c r="O382" s="17"/>
      <c r="P382" s="17"/>
    </row>
    <row r="383" ht="15.75" customHeight="1">
      <c r="C383" s="16"/>
      <c r="D383" s="15"/>
      <c r="E383" s="17"/>
      <c r="F383" s="15"/>
      <c r="G383" s="16"/>
      <c r="H383" s="16"/>
      <c r="I383" s="17"/>
      <c r="J383" s="17"/>
      <c r="K383" s="17"/>
      <c r="L383" s="16"/>
      <c r="M383" s="17"/>
      <c r="N383" s="16"/>
      <c r="O383" s="17"/>
      <c r="P383" s="17"/>
    </row>
    <row r="384" ht="15.75" customHeight="1">
      <c r="C384" s="16"/>
      <c r="D384" s="15"/>
      <c r="E384" s="17"/>
      <c r="F384" s="15"/>
      <c r="G384" s="16"/>
      <c r="H384" s="16"/>
      <c r="I384" s="17"/>
      <c r="J384" s="17"/>
      <c r="K384" s="17"/>
      <c r="L384" s="16"/>
      <c r="M384" s="17"/>
      <c r="N384" s="16"/>
      <c r="O384" s="17"/>
      <c r="P384" s="17"/>
    </row>
    <row r="385" ht="15.75" customHeight="1">
      <c r="C385" s="16"/>
      <c r="D385" s="15"/>
      <c r="E385" s="17"/>
      <c r="F385" s="15"/>
      <c r="G385" s="16"/>
      <c r="H385" s="16"/>
      <c r="I385" s="17"/>
      <c r="J385" s="17"/>
      <c r="K385" s="17"/>
      <c r="L385" s="16"/>
      <c r="M385" s="17"/>
      <c r="N385" s="16"/>
      <c r="O385" s="17"/>
      <c r="P385" s="17"/>
    </row>
    <row r="386" ht="15.75" customHeight="1">
      <c r="C386" s="16"/>
      <c r="D386" s="15"/>
      <c r="E386" s="17"/>
      <c r="F386" s="15"/>
      <c r="G386" s="16"/>
      <c r="H386" s="16"/>
      <c r="I386" s="17"/>
      <c r="J386" s="17"/>
      <c r="K386" s="17"/>
      <c r="L386" s="16"/>
      <c r="M386" s="17"/>
      <c r="N386" s="16"/>
      <c r="O386" s="17"/>
      <c r="P386" s="17"/>
    </row>
    <row r="387" ht="15.75" customHeight="1">
      <c r="C387" s="16"/>
      <c r="D387" s="15"/>
      <c r="E387" s="17"/>
      <c r="F387" s="15"/>
      <c r="G387" s="16"/>
      <c r="H387" s="16"/>
      <c r="I387" s="17"/>
      <c r="J387" s="17"/>
      <c r="K387" s="17"/>
      <c r="L387" s="16"/>
      <c r="M387" s="17"/>
      <c r="N387" s="16"/>
      <c r="O387" s="17"/>
      <c r="P387" s="17"/>
    </row>
    <row r="388" ht="15.75" customHeight="1">
      <c r="C388" s="16"/>
      <c r="D388" s="15"/>
      <c r="E388" s="17"/>
      <c r="F388" s="15"/>
      <c r="G388" s="16"/>
      <c r="H388" s="16"/>
      <c r="I388" s="17"/>
      <c r="J388" s="17"/>
      <c r="K388" s="17"/>
      <c r="L388" s="16"/>
      <c r="M388" s="17"/>
      <c r="N388" s="16"/>
      <c r="O388" s="17"/>
      <c r="P388" s="17"/>
    </row>
    <row r="389" ht="15.75" customHeight="1">
      <c r="C389" s="16"/>
      <c r="D389" s="15"/>
      <c r="E389" s="17"/>
      <c r="F389" s="15"/>
      <c r="G389" s="16"/>
      <c r="H389" s="16"/>
      <c r="I389" s="17"/>
      <c r="J389" s="17"/>
      <c r="K389" s="17"/>
      <c r="L389" s="16"/>
      <c r="M389" s="17"/>
      <c r="N389" s="16"/>
      <c r="O389" s="17"/>
      <c r="P389" s="17"/>
    </row>
    <row r="390" ht="15.75" customHeight="1">
      <c r="C390" s="16"/>
      <c r="D390" s="15"/>
      <c r="E390" s="17"/>
      <c r="F390" s="15"/>
      <c r="G390" s="16"/>
      <c r="H390" s="16"/>
      <c r="I390" s="17"/>
      <c r="J390" s="17"/>
      <c r="K390" s="17"/>
      <c r="L390" s="16"/>
      <c r="M390" s="17"/>
      <c r="N390" s="16"/>
      <c r="O390" s="17"/>
      <c r="P390" s="17"/>
    </row>
    <row r="391" ht="15.75" customHeight="1">
      <c r="C391" s="16"/>
      <c r="D391" s="15"/>
      <c r="E391" s="17"/>
      <c r="F391" s="15"/>
      <c r="G391" s="16"/>
      <c r="H391" s="16"/>
      <c r="I391" s="17"/>
      <c r="J391" s="17"/>
      <c r="K391" s="17"/>
      <c r="L391" s="16"/>
      <c r="M391" s="17"/>
      <c r="N391" s="16"/>
      <c r="O391" s="17"/>
      <c r="P391" s="17"/>
    </row>
    <row r="392" ht="15.75" customHeight="1">
      <c r="C392" s="16"/>
      <c r="D392" s="15"/>
      <c r="E392" s="17"/>
      <c r="F392" s="15"/>
      <c r="G392" s="16"/>
      <c r="H392" s="16"/>
      <c r="I392" s="17"/>
      <c r="J392" s="17"/>
      <c r="K392" s="17"/>
      <c r="L392" s="16"/>
      <c r="M392" s="17"/>
      <c r="N392" s="16"/>
      <c r="O392" s="17"/>
      <c r="P392" s="17"/>
    </row>
    <row r="393" ht="15.75" customHeight="1">
      <c r="C393" s="16"/>
      <c r="D393" s="15"/>
      <c r="E393" s="17"/>
      <c r="F393" s="15"/>
      <c r="G393" s="16"/>
      <c r="H393" s="16"/>
      <c r="I393" s="17"/>
      <c r="J393" s="17"/>
      <c r="K393" s="17"/>
      <c r="L393" s="16"/>
      <c r="M393" s="17"/>
      <c r="N393" s="16"/>
      <c r="O393" s="17"/>
      <c r="P393" s="17"/>
    </row>
    <row r="394" ht="15.75" customHeight="1">
      <c r="C394" s="16"/>
      <c r="D394" s="15"/>
      <c r="E394" s="17"/>
      <c r="F394" s="15"/>
      <c r="G394" s="16"/>
      <c r="H394" s="16"/>
      <c r="I394" s="17"/>
      <c r="J394" s="17"/>
      <c r="K394" s="17"/>
      <c r="L394" s="16"/>
      <c r="M394" s="17"/>
      <c r="N394" s="16"/>
      <c r="O394" s="17"/>
      <c r="P394" s="17"/>
    </row>
    <row r="395" ht="15.75" customHeight="1">
      <c r="C395" s="16"/>
      <c r="D395" s="15"/>
      <c r="E395" s="17"/>
      <c r="F395" s="15"/>
      <c r="G395" s="16"/>
      <c r="H395" s="16"/>
      <c r="I395" s="17"/>
      <c r="J395" s="17"/>
      <c r="K395" s="17"/>
      <c r="L395" s="16"/>
      <c r="M395" s="17"/>
      <c r="N395" s="16"/>
      <c r="O395" s="17"/>
      <c r="P395" s="17"/>
    </row>
    <row r="396" ht="15.75" customHeight="1">
      <c r="C396" s="16"/>
      <c r="D396" s="15"/>
      <c r="E396" s="17"/>
      <c r="F396" s="15"/>
      <c r="G396" s="16"/>
      <c r="H396" s="16"/>
      <c r="I396" s="17"/>
      <c r="J396" s="17"/>
      <c r="K396" s="17"/>
      <c r="L396" s="16"/>
      <c r="M396" s="17"/>
      <c r="N396" s="16"/>
      <c r="O396" s="17"/>
      <c r="P396" s="17"/>
    </row>
    <row r="397" ht="15.75" customHeight="1">
      <c r="C397" s="16"/>
      <c r="D397" s="15"/>
      <c r="E397" s="17"/>
      <c r="F397" s="15"/>
      <c r="G397" s="16"/>
      <c r="H397" s="16"/>
      <c r="I397" s="17"/>
      <c r="J397" s="17"/>
      <c r="K397" s="17"/>
      <c r="L397" s="16"/>
      <c r="M397" s="17"/>
      <c r="N397" s="16"/>
      <c r="O397" s="17"/>
      <c r="P397" s="17"/>
    </row>
    <row r="398" ht="15.75" customHeight="1">
      <c r="C398" s="16"/>
      <c r="D398" s="15"/>
      <c r="E398" s="17"/>
      <c r="F398" s="15"/>
      <c r="G398" s="16"/>
      <c r="H398" s="16"/>
      <c r="I398" s="17"/>
      <c r="J398" s="17"/>
      <c r="K398" s="17"/>
      <c r="L398" s="16"/>
      <c r="M398" s="17"/>
      <c r="N398" s="16"/>
      <c r="O398" s="17"/>
      <c r="P398" s="17"/>
    </row>
    <row r="399" ht="15.75" customHeight="1">
      <c r="C399" s="16"/>
      <c r="D399" s="15"/>
      <c r="E399" s="17"/>
      <c r="F399" s="15"/>
      <c r="G399" s="16"/>
      <c r="H399" s="16"/>
      <c r="I399" s="17"/>
      <c r="J399" s="17"/>
      <c r="K399" s="17"/>
      <c r="L399" s="16"/>
      <c r="M399" s="17"/>
      <c r="N399" s="16"/>
      <c r="O399" s="17"/>
      <c r="P399" s="17"/>
    </row>
    <row r="400" ht="15.75" customHeight="1">
      <c r="C400" s="16"/>
      <c r="D400" s="15"/>
      <c r="E400" s="17"/>
      <c r="F400" s="15"/>
      <c r="G400" s="16"/>
      <c r="H400" s="16"/>
      <c r="I400" s="17"/>
      <c r="J400" s="17"/>
      <c r="K400" s="17"/>
      <c r="L400" s="16"/>
      <c r="M400" s="17"/>
      <c r="N400" s="16"/>
      <c r="O400" s="17"/>
      <c r="P400" s="17"/>
    </row>
    <row r="401" ht="15.75" customHeight="1">
      <c r="C401" s="16"/>
      <c r="D401" s="15"/>
      <c r="E401" s="17"/>
      <c r="F401" s="15"/>
      <c r="G401" s="16"/>
      <c r="H401" s="16"/>
      <c r="I401" s="17"/>
      <c r="J401" s="17"/>
      <c r="K401" s="17"/>
      <c r="L401" s="16"/>
      <c r="M401" s="17"/>
      <c r="N401" s="16"/>
      <c r="O401" s="17"/>
      <c r="P401" s="17"/>
    </row>
    <row r="402" ht="15.75" customHeight="1">
      <c r="C402" s="16"/>
      <c r="D402" s="15"/>
      <c r="E402" s="17"/>
      <c r="F402" s="15"/>
      <c r="G402" s="16"/>
      <c r="H402" s="16"/>
      <c r="I402" s="17"/>
      <c r="J402" s="17"/>
      <c r="K402" s="17"/>
      <c r="L402" s="16"/>
      <c r="M402" s="17"/>
      <c r="N402" s="16"/>
      <c r="O402" s="17"/>
      <c r="P402" s="17"/>
    </row>
    <row r="403" ht="15.75" customHeight="1">
      <c r="C403" s="16"/>
      <c r="D403" s="15"/>
      <c r="E403" s="17"/>
      <c r="F403" s="15"/>
      <c r="G403" s="16"/>
      <c r="H403" s="16"/>
      <c r="I403" s="17"/>
      <c r="J403" s="17"/>
      <c r="K403" s="17"/>
      <c r="L403" s="16"/>
      <c r="M403" s="17"/>
      <c r="N403" s="16"/>
      <c r="O403" s="17"/>
      <c r="P403" s="17"/>
    </row>
    <row r="404" ht="15.75" customHeight="1">
      <c r="C404" s="16"/>
      <c r="D404" s="15"/>
      <c r="E404" s="17"/>
      <c r="F404" s="15"/>
      <c r="G404" s="16"/>
      <c r="H404" s="16"/>
      <c r="I404" s="17"/>
      <c r="J404" s="17"/>
      <c r="K404" s="17"/>
      <c r="L404" s="16"/>
      <c r="M404" s="17"/>
      <c r="N404" s="16"/>
      <c r="O404" s="17"/>
      <c r="P404" s="17"/>
    </row>
    <row r="405" ht="15.75" customHeight="1">
      <c r="C405" s="16"/>
      <c r="D405" s="15"/>
      <c r="E405" s="17"/>
      <c r="F405" s="15"/>
      <c r="G405" s="16"/>
      <c r="H405" s="16"/>
      <c r="I405" s="17"/>
      <c r="J405" s="17"/>
      <c r="K405" s="17"/>
      <c r="L405" s="16"/>
      <c r="M405" s="17"/>
      <c r="N405" s="16"/>
      <c r="O405" s="17"/>
      <c r="P405" s="17"/>
    </row>
    <row r="406" ht="15.75" customHeight="1">
      <c r="C406" s="16"/>
      <c r="D406" s="15"/>
      <c r="E406" s="17"/>
      <c r="F406" s="15"/>
      <c r="G406" s="16"/>
      <c r="H406" s="16"/>
      <c r="I406" s="17"/>
      <c r="J406" s="17"/>
      <c r="K406" s="17"/>
      <c r="L406" s="16"/>
      <c r="M406" s="17"/>
      <c r="N406" s="16"/>
      <c r="O406" s="17"/>
      <c r="P406" s="17"/>
    </row>
    <row r="407" ht="15.75" customHeight="1">
      <c r="C407" s="16"/>
      <c r="D407" s="15"/>
      <c r="E407" s="17"/>
      <c r="F407" s="15"/>
      <c r="G407" s="16"/>
      <c r="H407" s="16"/>
      <c r="I407" s="17"/>
      <c r="J407" s="17"/>
      <c r="K407" s="17"/>
      <c r="L407" s="16"/>
      <c r="M407" s="17"/>
      <c r="N407" s="16"/>
      <c r="O407" s="17"/>
      <c r="P407" s="17"/>
    </row>
    <row r="408" ht="15.75" customHeight="1">
      <c r="C408" s="16"/>
      <c r="D408" s="15"/>
      <c r="E408" s="17"/>
      <c r="F408" s="15"/>
      <c r="G408" s="16"/>
      <c r="H408" s="16"/>
      <c r="I408" s="17"/>
      <c r="J408" s="17"/>
      <c r="K408" s="17"/>
      <c r="L408" s="16"/>
      <c r="M408" s="17"/>
      <c r="N408" s="16"/>
      <c r="O408" s="17"/>
      <c r="P408" s="17"/>
    </row>
    <row r="409" ht="15.75" customHeight="1">
      <c r="C409" s="16"/>
      <c r="D409" s="15"/>
      <c r="E409" s="17"/>
      <c r="F409" s="15"/>
      <c r="G409" s="16"/>
      <c r="H409" s="16"/>
      <c r="I409" s="17"/>
      <c r="J409" s="17"/>
      <c r="K409" s="17"/>
      <c r="L409" s="16"/>
      <c r="M409" s="17"/>
      <c r="N409" s="16"/>
      <c r="O409" s="17"/>
      <c r="P409" s="17"/>
    </row>
    <row r="410" ht="15.75" customHeight="1">
      <c r="C410" s="16"/>
      <c r="D410" s="15"/>
      <c r="E410" s="17"/>
      <c r="F410" s="15"/>
      <c r="G410" s="16"/>
      <c r="H410" s="16"/>
      <c r="I410" s="17"/>
      <c r="J410" s="17"/>
      <c r="K410" s="17"/>
      <c r="L410" s="16"/>
      <c r="M410" s="17"/>
      <c r="N410" s="16"/>
      <c r="O410" s="17"/>
      <c r="P410" s="17"/>
    </row>
    <row r="411" ht="15.75" customHeight="1">
      <c r="C411" s="16"/>
      <c r="D411" s="15"/>
      <c r="E411" s="17"/>
      <c r="F411" s="15"/>
      <c r="G411" s="16"/>
      <c r="H411" s="16"/>
      <c r="I411" s="17"/>
      <c r="J411" s="17"/>
      <c r="K411" s="17"/>
      <c r="L411" s="16"/>
      <c r="M411" s="17"/>
      <c r="N411" s="16"/>
      <c r="O411" s="17"/>
      <c r="P411" s="17"/>
    </row>
    <row r="412" ht="15.75" customHeight="1">
      <c r="C412" s="16"/>
      <c r="D412" s="15"/>
      <c r="E412" s="17"/>
      <c r="F412" s="15"/>
      <c r="G412" s="16"/>
      <c r="H412" s="16"/>
      <c r="I412" s="17"/>
      <c r="J412" s="17"/>
      <c r="K412" s="17"/>
      <c r="L412" s="16"/>
      <c r="M412" s="17"/>
      <c r="N412" s="16"/>
      <c r="O412" s="17"/>
      <c r="P412" s="17"/>
    </row>
    <row r="413" ht="15.75" customHeight="1">
      <c r="C413" s="16"/>
      <c r="D413" s="15"/>
      <c r="E413" s="17"/>
      <c r="F413" s="15"/>
      <c r="G413" s="16"/>
      <c r="H413" s="16"/>
      <c r="I413" s="17"/>
      <c r="J413" s="17"/>
      <c r="K413" s="17"/>
      <c r="L413" s="16"/>
      <c r="M413" s="17"/>
      <c r="N413" s="16"/>
      <c r="O413" s="17"/>
      <c r="P413" s="17"/>
    </row>
    <row r="414" ht="15.75" customHeight="1">
      <c r="C414" s="16"/>
      <c r="D414" s="15"/>
      <c r="E414" s="17"/>
      <c r="F414" s="15"/>
      <c r="G414" s="16"/>
      <c r="H414" s="16"/>
      <c r="I414" s="17"/>
      <c r="J414" s="17"/>
      <c r="K414" s="17"/>
      <c r="L414" s="16"/>
      <c r="M414" s="17"/>
      <c r="N414" s="16"/>
      <c r="O414" s="17"/>
      <c r="P414" s="17"/>
    </row>
    <row r="415" ht="15.75" customHeight="1">
      <c r="C415" s="16"/>
      <c r="D415" s="15"/>
      <c r="E415" s="17"/>
      <c r="F415" s="15"/>
      <c r="G415" s="16"/>
      <c r="H415" s="16"/>
      <c r="I415" s="17"/>
      <c r="J415" s="17"/>
      <c r="K415" s="17"/>
      <c r="L415" s="16"/>
      <c r="M415" s="17"/>
      <c r="N415" s="16"/>
      <c r="O415" s="17"/>
      <c r="P415" s="17"/>
    </row>
    <row r="416" ht="15.75" customHeight="1">
      <c r="C416" s="16"/>
      <c r="D416" s="15"/>
      <c r="E416" s="17"/>
      <c r="F416" s="15"/>
      <c r="G416" s="16"/>
      <c r="H416" s="16"/>
      <c r="I416" s="17"/>
      <c r="J416" s="17"/>
      <c r="K416" s="17"/>
      <c r="L416" s="16"/>
      <c r="M416" s="17"/>
      <c r="N416" s="16"/>
      <c r="O416" s="17"/>
      <c r="P416" s="17"/>
    </row>
    <row r="417" ht="15.75" customHeight="1">
      <c r="C417" s="16"/>
      <c r="D417" s="15"/>
      <c r="E417" s="17"/>
      <c r="F417" s="15"/>
      <c r="G417" s="16"/>
      <c r="H417" s="16"/>
      <c r="I417" s="17"/>
      <c r="J417" s="17"/>
      <c r="K417" s="17"/>
      <c r="L417" s="16"/>
      <c r="M417" s="17"/>
      <c r="N417" s="16"/>
      <c r="O417" s="17"/>
      <c r="P417" s="17"/>
    </row>
    <row r="418" ht="15.75" customHeight="1">
      <c r="C418" s="16"/>
      <c r="D418" s="15"/>
      <c r="E418" s="17"/>
      <c r="F418" s="15"/>
      <c r="G418" s="16"/>
      <c r="H418" s="16"/>
      <c r="I418" s="17"/>
      <c r="J418" s="17"/>
      <c r="K418" s="17"/>
      <c r="L418" s="16"/>
      <c r="M418" s="17"/>
      <c r="N418" s="16"/>
      <c r="O418" s="17"/>
      <c r="P418" s="17"/>
    </row>
    <row r="419" ht="15.75" customHeight="1">
      <c r="C419" s="16"/>
      <c r="D419" s="15"/>
      <c r="E419" s="17"/>
      <c r="F419" s="15"/>
      <c r="G419" s="16"/>
      <c r="H419" s="16"/>
      <c r="I419" s="17"/>
      <c r="J419" s="17"/>
      <c r="K419" s="17"/>
      <c r="L419" s="16"/>
      <c r="M419" s="17"/>
      <c r="N419" s="16"/>
      <c r="O419" s="17"/>
      <c r="P419" s="17"/>
    </row>
    <row r="420" ht="15.75" customHeight="1">
      <c r="C420" s="16"/>
      <c r="D420" s="15"/>
      <c r="E420" s="17"/>
      <c r="F420" s="15"/>
      <c r="G420" s="16"/>
      <c r="H420" s="16"/>
      <c r="I420" s="17"/>
      <c r="J420" s="17"/>
      <c r="K420" s="17"/>
      <c r="L420" s="16"/>
      <c r="M420" s="17"/>
      <c r="N420" s="16"/>
      <c r="O420" s="17"/>
      <c r="P420" s="17"/>
    </row>
    <row r="421" ht="15.75" customHeight="1">
      <c r="C421" s="16"/>
      <c r="D421" s="15"/>
      <c r="E421" s="17"/>
      <c r="F421" s="15"/>
      <c r="G421" s="16"/>
      <c r="H421" s="16"/>
      <c r="I421" s="17"/>
      <c r="J421" s="17"/>
      <c r="K421" s="17"/>
      <c r="L421" s="16"/>
      <c r="M421" s="17"/>
      <c r="N421" s="16"/>
      <c r="O421" s="17"/>
      <c r="P421" s="17"/>
    </row>
    <row r="422" ht="15.75" customHeight="1">
      <c r="C422" s="16"/>
      <c r="D422" s="15"/>
      <c r="E422" s="17"/>
      <c r="F422" s="15"/>
      <c r="G422" s="16"/>
      <c r="H422" s="16"/>
      <c r="I422" s="17"/>
      <c r="J422" s="17"/>
      <c r="K422" s="17"/>
      <c r="L422" s="16"/>
      <c r="M422" s="17"/>
      <c r="N422" s="16"/>
      <c r="O422" s="17"/>
      <c r="P422" s="17"/>
    </row>
    <row r="423" ht="15.75" customHeight="1">
      <c r="C423" s="16"/>
      <c r="D423" s="15"/>
      <c r="E423" s="17"/>
      <c r="F423" s="15"/>
      <c r="G423" s="16"/>
      <c r="H423" s="16"/>
      <c r="I423" s="17"/>
      <c r="J423" s="17"/>
      <c r="K423" s="17"/>
      <c r="L423" s="16"/>
      <c r="M423" s="17"/>
      <c r="N423" s="16"/>
      <c r="O423" s="17"/>
      <c r="P423" s="17"/>
    </row>
    <row r="424" ht="15.75" customHeight="1">
      <c r="C424" s="16"/>
      <c r="D424" s="15"/>
      <c r="E424" s="17"/>
      <c r="F424" s="15"/>
      <c r="G424" s="16"/>
      <c r="H424" s="16"/>
      <c r="I424" s="17"/>
      <c r="J424" s="17"/>
      <c r="K424" s="17"/>
      <c r="L424" s="16"/>
      <c r="M424" s="17"/>
      <c r="N424" s="16"/>
      <c r="O424" s="17"/>
      <c r="P424" s="17"/>
    </row>
    <row r="425" ht="15.75" customHeight="1">
      <c r="C425" s="16"/>
      <c r="D425" s="15"/>
      <c r="E425" s="17"/>
      <c r="F425" s="15"/>
      <c r="G425" s="16"/>
      <c r="H425" s="16"/>
      <c r="I425" s="17"/>
      <c r="J425" s="17"/>
      <c r="K425" s="17"/>
      <c r="L425" s="16"/>
      <c r="M425" s="17"/>
      <c r="N425" s="16"/>
      <c r="O425" s="17"/>
      <c r="P425" s="17"/>
    </row>
    <row r="426" ht="15.75" customHeight="1">
      <c r="C426" s="16"/>
      <c r="D426" s="15"/>
      <c r="E426" s="17"/>
      <c r="F426" s="15"/>
      <c r="G426" s="16"/>
      <c r="H426" s="16"/>
      <c r="I426" s="17"/>
      <c r="J426" s="17"/>
      <c r="K426" s="17"/>
      <c r="L426" s="16"/>
      <c r="M426" s="17"/>
      <c r="N426" s="16"/>
      <c r="O426" s="17"/>
      <c r="P426" s="17"/>
    </row>
    <row r="427" ht="15.75" customHeight="1">
      <c r="C427" s="16"/>
      <c r="D427" s="15"/>
      <c r="E427" s="17"/>
      <c r="F427" s="15"/>
      <c r="G427" s="16"/>
      <c r="H427" s="16"/>
      <c r="I427" s="17"/>
      <c r="J427" s="17"/>
      <c r="K427" s="17"/>
      <c r="L427" s="16"/>
      <c r="M427" s="17"/>
      <c r="N427" s="16"/>
      <c r="O427" s="17"/>
      <c r="P427" s="17"/>
    </row>
    <row r="428" ht="15.75" customHeight="1">
      <c r="C428" s="16"/>
      <c r="D428" s="15"/>
      <c r="E428" s="17"/>
      <c r="F428" s="15"/>
      <c r="G428" s="16"/>
      <c r="H428" s="16"/>
      <c r="I428" s="17"/>
      <c r="J428" s="17"/>
      <c r="K428" s="17"/>
      <c r="L428" s="16"/>
      <c r="M428" s="17"/>
      <c r="N428" s="16"/>
      <c r="O428" s="17"/>
      <c r="P428" s="17"/>
    </row>
    <row r="429" ht="15.75" customHeight="1">
      <c r="C429" s="16"/>
      <c r="D429" s="15"/>
      <c r="E429" s="17"/>
      <c r="F429" s="15"/>
      <c r="G429" s="16"/>
      <c r="H429" s="16"/>
      <c r="I429" s="17"/>
      <c r="J429" s="17"/>
      <c r="K429" s="17"/>
      <c r="L429" s="16"/>
      <c r="M429" s="17"/>
      <c r="N429" s="16"/>
      <c r="O429" s="17"/>
      <c r="P429" s="17"/>
    </row>
    <row r="430" ht="15.75" customHeight="1">
      <c r="C430" s="16"/>
      <c r="D430" s="15"/>
      <c r="E430" s="17"/>
      <c r="F430" s="15"/>
      <c r="G430" s="16"/>
      <c r="H430" s="16"/>
      <c r="I430" s="17"/>
      <c r="J430" s="17"/>
      <c r="K430" s="17"/>
      <c r="L430" s="16"/>
      <c r="M430" s="17"/>
      <c r="N430" s="16"/>
      <c r="O430" s="17"/>
      <c r="P430" s="17"/>
    </row>
    <row r="431" ht="15.75" customHeight="1">
      <c r="C431" s="16"/>
      <c r="D431" s="15"/>
      <c r="E431" s="17"/>
      <c r="F431" s="15"/>
      <c r="G431" s="16"/>
      <c r="H431" s="16"/>
      <c r="I431" s="17"/>
      <c r="J431" s="17"/>
      <c r="K431" s="17"/>
      <c r="L431" s="16"/>
      <c r="M431" s="17"/>
      <c r="N431" s="16"/>
      <c r="O431" s="17"/>
      <c r="P431" s="17"/>
    </row>
    <row r="432" ht="15.75" customHeight="1">
      <c r="C432" s="16"/>
      <c r="D432" s="15"/>
      <c r="E432" s="17"/>
      <c r="F432" s="15"/>
      <c r="G432" s="16"/>
      <c r="H432" s="16"/>
      <c r="I432" s="17"/>
      <c r="J432" s="17"/>
      <c r="K432" s="17"/>
      <c r="L432" s="16"/>
      <c r="M432" s="17"/>
      <c r="N432" s="16"/>
      <c r="O432" s="17"/>
      <c r="P432" s="17"/>
    </row>
    <row r="433" ht="15.75" customHeight="1">
      <c r="C433" s="16"/>
      <c r="D433" s="15"/>
      <c r="E433" s="17"/>
      <c r="F433" s="15"/>
      <c r="G433" s="16"/>
      <c r="H433" s="16"/>
      <c r="I433" s="17"/>
      <c r="J433" s="17"/>
      <c r="K433" s="17"/>
      <c r="L433" s="16"/>
      <c r="M433" s="17"/>
      <c r="N433" s="16"/>
      <c r="O433" s="17"/>
      <c r="P433" s="17"/>
    </row>
    <row r="434" ht="15.75" customHeight="1">
      <c r="C434" s="16"/>
      <c r="D434" s="15"/>
      <c r="E434" s="17"/>
      <c r="F434" s="15"/>
      <c r="G434" s="16"/>
      <c r="H434" s="16"/>
      <c r="I434" s="17"/>
      <c r="J434" s="17"/>
      <c r="K434" s="17"/>
      <c r="L434" s="16"/>
      <c r="M434" s="17"/>
      <c r="N434" s="16"/>
      <c r="O434" s="17"/>
      <c r="P434" s="17"/>
    </row>
    <row r="435" ht="15.75" customHeight="1">
      <c r="C435" s="16"/>
      <c r="D435" s="15"/>
      <c r="E435" s="17"/>
      <c r="F435" s="15"/>
      <c r="G435" s="16"/>
      <c r="H435" s="16"/>
      <c r="I435" s="17"/>
      <c r="J435" s="17"/>
      <c r="K435" s="17"/>
      <c r="L435" s="16"/>
      <c r="M435" s="17"/>
      <c r="N435" s="16"/>
      <c r="O435" s="17"/>
      <c r="P435" s="17"/>
    </row>
    <row r="436" ht="15.75" customHeight="1">
      <c r="C436" s="16"/>
      <c r="D436" s="15"/>
      <c r="E436" s="17"/>
      <c r="F436" s="15"/>
      <c r="G436" s="16"/>
      <c r="H436" s="16"/>
      <c r="I436" s="17"/>
      <c r="J436" s="17"/>
      <c r="K436" s="17"/>
      <c r="L436" s="16"/>
      <c r="M436" s="17"/>
      <c r="N436" s="16"/>
      <c r="O436" s="17"/>
      <c r="P436" s="17"/>
    </row>
    <row r="437" ht="15.75" customHeight="1">
      <c r="C437" s="16"/>
      <c r="D437" s="15"/>
      <c r="E437" s="17"/>
      <c r="F437" s="15"/>
      <c r="G437" s="16"/>
      <c r="H437" s="16"/>
      <c r="I437" s="17"/>
      <c r="J437" s="17"/>
      <c r="K437" s="17"/>
      <c r="L437" s="16"/>
      <c r="M437" s="17"/>
      <c r="N437" s="16"/>
      <c r="O437" s="17"/>
      <c r="P437" s="17"/>
    </row>
    <row r="438" ht="15.75" customHeight="1">
      <c r="C438" s="16"/>
      <c r="D438" s="15"/>
      <c r="E438" s="17"/>
      <c r="F438" s="15"/>
      <c r="G438" s="16"/>
      <c r="H438" s="16"/>
      <c r="I438" s="17"/>
      <c r="J438" s="17"/>
      <c r="K438" s="17"/>
      <c r="L438" s="16"/>
      <c r="M438" s="17"/>
      <c r="N438" s="16"/>
      <c r="O438" s="17"/>
      <c r="P438" s="17"/>
    </row>
    <row r="439" ht="15.75" customHeight="1">
      <c r="C439" s="16"/>
      <c r="D439" s="15"/>
      <c r="E439" s="17"/>
      <c r="F439" s="15"/>
      <c r="G439" s="16"/>
      <c r="H439" s="16"/>
      <c r="I439" s="17"/>
      <c r="J439" s="17"/>
      <c r="K439" s="17"/>
      <c r="L439" s="16"/>
      <c r="M439" s="17"/>
      <c r="N439" s="16"/>
      <c r="O439" s="17"/>
      <c r="P439" s="17"/>
    </row>
    <row r="440" ht="15.75" customHeight="1">
      <c r="C440" s="16"/>
      <c r="D440" s="15"/>
      <c r="E440" s="17"/>
      <c r="F440" s="15"/>
      <c r="G440" s="16"/>
      <c r="H440" s="16"/>
      <c r="I440" s="17"/>
      <c r="J440" s="17"/>
      <c r="K440" s="17"/>
      <c r="L440" s="16"/>
      <c r="M440" s="17"/>
      <c r="N440" s="16"/>
      <c r="O440" s="17"/>
      <c r="P440" s="17"/>
    </row>
    <row r="441" ht="15.75" customHeight="1">
      <c r="C441" s="16"/>
      <c r="D441" s="15"/>
      <c r="E441" s="17"/>
      <c r="F441" s="15"/>
      <c r="G441" s="16"/>
      <c r="H441" s="16"/>
      <c r="I441" s="17"/>
      <c r="J441" s="17"/>
      <c r="K441" s="17"/>
      <c r="L441" s="16"/>
      <c r="M441" s="17"/>
      <c r="N441" s="16"/>
      <c r="O441" s="17"/>
      <c r="P441" s="17"/>
    </row>
    <row r="442" ht="15.75" customHeight="1">
      <c r="C442" s="16"/>
      <c r="D442" s="15"/>
      <c r="E442" s="17"/>
      <c r="F442" s="15"/>
      <c r="G442" s="16"/>
      <c r="H442" s="16"/>
      <c r="I442" s="17"/>
      <c r="J442" s="17"/>
      <c r="K442" s="17"/>
      <c r="L442" s="16"/>
      <c r="M442" s="17"/>
      <c r="N442" s="16"/>
      <c r="O442" s="17"/>
      <c r="P442" s="17"/>
    </row>
    <row r="443" ht="15.75" customHeight="1">
      <c r="C443" s="16"/>
      <c r="D443" s="15"/>
      <c r="E443" s="17"/>
      <c r="F443" s="15"/>
      <c r="G443" s="16"/>
      <c r="H443" s="16"/>
      <c r="I443" s="17"/>
      <c r="J443" s="17"/>
      <c r="K443" s="17"/>
      <c r="L443" s="16"/>
      <c r="M443" s="17"/>
      <c r="N443" s="16"/>
      <c r="O443" s="17"/>
      <c r="P443" s="17"/>
    </row>
    <row r="444" ht="15.75" customHeight="1">
      <c r="C444" s="16"/>
      <c r="D444" s="15"/>
      <c r="E444" s="17"/>
      <c r="F444" s="15"/>
      <c r="G444" s="16"/>
      <c r="H444" s="16"/>
      <c r="I444" s="17"/>
      <c r="J444" s="17"/>
      <c r="K444" s="17"/>
      <c r="L444" s="16"/>
      <c r="M444" s="17"/>
      <c r="N444" s="16"/>
      <c r="O444" s="17"/>
      <c r="P444" s="17"/>
    </row>
    <row r="445" ht="15.75" customHeight="1">
      <c r="C445" s="16"/>
      <c r="D445" s="15"/>
      <c r="E445" s="17"/>
      <c r="F445" s="15"/>
      <c r="G445" s="16"/>
      <c r="H445" s="16"/>
      <c r="I445" s="17"/>
      <c r="J445" s="17"/>
      <c r="K445" s="17"/>
      <c r="L445" s="16"/>
      <c r="M445" s="17"/>
      <c r="N445" s="16"/>
      <c r="O445" s="17"/>
      <c r="P445" s="17"/>
    </row>
    <row r="446" ht="15.75" customHeight="1">
      <c r="C446" s="16"/>
      <c r="D446" s="15"/>
      <c r="E446" s="17"/>
      <c r="F446" s="15"/>
      <c r="G446" s="16"/>
      <c r="H446" s="16"/>
      <c r="I446" s="17"/>
      <c r="J446" s="17"/>
      <c r="K446" s="17"/>
      <c r="L446" s="16"/>
      <c r="M446" s="17"/>
      <c r="N446" s="16"/>
      <c r="O446" s="17"/>
      <c r="P446" s="17"/>
    </row>
    <row r="447" ht="15.75" customHeight="1">
      <c r="C447" s="16"/>
      <c r="D447" s="15"/>
      <c r="E447" s="17"/>
      <c r="F447" s="15"/>
      <c r="G447" s="16"/>
      <c r="H447" s="16"/>
      <c r="I447" s="17"/>
      <c r="J447" s="17"/>
      <c r="K447" s="17"/>
      <c r="L447" s="16"/>
      <c r="M447" s="17"/>
      <c r="N447" s="16"/>
      <c r="O447" s="17"/>
      <c r="P447" s="17"/>
    </row>
    <row r="448" ht="15.75" customHeight="1">
      <c r="C448" s="16"/>
      <c r="D448" s="15"/>
      <c r="E448" s="17"/>
      <c r="F448" s="15"/>
      <c r="G448" s="16"/>
      <c r="H448" s="16"/>
      <c r="I448" s="17"/>
      <c r="J448" s="17"/>
      <c r="K448" s="17"/>
      <c r="L448" s="16"/>
      <c r="M448" s="17"/>
      <c r="N448" s="16"/>
      <c r="O448" s="17"/>
      <c r="P448" s="17"/>
    </row>
    <row r="449" ht="15.75" customHeight="1">
      <c r="C449" s="16"/>
      <c r="D449" s="15"/>
      <c r="E449" s="17"/>
      <c r="F449" s="15"/>
      <c r="G449" s="16"/>
      <c r="H449" s="16"/>
      <c r="I449" s="17"/>
      <c r="J449" s="17"/>
      <c r="K449" s="17"/>
      <c r="L449" s="16"/>
      <c r="M449" s="17"/>
      <c r="N449" s="16"/>
      <c r="O449" s="17"/>
      <c r="P449" s="17"/>
    </row>
    <row r="450" ht="15.75" customHeight="1">
      <c r="C450" s="16"/>
      <c r="D450" s="15"/>
      <c r="E450" s="17"/>
      <c r="F450" s="15"/>
      <c r="G450" s="16"/>
      <c r="H450" s="16"/>
      <c r="I450" s="17"/>
      <c r="J450" s="17"/>
      <c r="K450" s="17"/>
      <c r="L450" s="16"/>
      <c r="M450" s="17"/>
      <c r="N450" s="16"/>
      <c r="O450" s="17"/>
      <c r="P450" s="17"/>
    </row>
    <row r="451" ht="15.75" customHeight="1">
      <c r="C451" s="16"/>
      <c r="D451" s="15"/>
      <c r="E451" s="17"/>
      <c r="F451" s="15"/>
      <c r="G451" s="16"/>
      <c r="H451" s="16"/>
      <c r="I451" s="17"/>
      <c r="J451" s="17"/>
      <c r="K451" s="17"/>
      <c r="L451" s="16"/>
      <c r="M451" s="17"/>
      <c r="N451" s="16"/>
      <c r="O451" s="17"/>
      <c r="P451" s="17"/>
    </row>
    <row r="452" ht="15.75" customHeight="1">
      <c r="C452" s="16"/>
      <c r="D452" s="15"/>
      <c r="E452" s="17"/>
      <c r="F452" s="15"/>
      <c r="G452" s="16"/>
      <c r="H452" s="16"/>
      <c r="I452" s="17"/>
      <c r="J452" s="17"/>
      <c r="K452" s="17"/>
      <c r="L452" s="16"/>
      <c r="M452" s="17"/>
      <c r="N452" s="16"/>
      <c r="O452" s="17"/>
      <c r="P452" s="17"/>
    </row>
    <row r="453" ht="15.75" customHeight="1">
      <c r="C453" s="16"/>
      <c r="D453" s="15"/>
      <c r="E453" s="17"/>
      <c r="F453" s="15"/>
      <c r="G453" s="16"/>
      <c r="H453" s="16"/>
      <c r="I453" s="17"/>
      <c r="J453" s="17"/>
      <c r="K453" s="17"/>
      <c r="L453" s="16"/>
      <c r="M453" s="17"/>
      <c r="N453" s="16"/>
      <c r="O453" s="17"/>
      <c r="P453" s="17"/>
    </row>
    <row r="454" ht="15.75" customHeight="1">
      <c r="C454" s="16"/>
      <c r="D454" s="15"/>
      <c r="E454" s="17"/>
      <c r="F454" s="15"/>
      <c r="G454" s="16"/>
      <c r="H454" s="16"/>
      <c r="I454" s="17"/>
      <c r="J454" s="17"/>
      <c r="K454" s="17"/>
      <c r="L454" s="16"/>
      <c r="M454" s="17"/>
      <c r="N454" s="16"/>
      <c r="O454" s="17"/>
      <c r="P454" s="17"/>
    </row>
    <row r="455" ht="15.75" customHeight="1">
      <c r="C455" s="16"/>
      <c r="D455" s="15"/>
      <c r="E455" s="17"/>
      <c r="F455" s="15"/>
      <c r="G455" s="16"/>
      <c r="H455" s="16"/>
      <c r="I455" s="17"/>
      <c r="J455" s="17"/>
      <c r="K455" s="17"/>
      <c r="L455" s="16"/>
      <c r="M455" s="17"/>
      <c r="N455" s="16"/>
      <c r="O455" s="17"/>
      <c r="P455" s="17"/>
    </row>
    <row r="456" ht="15.75" customHeight="1">
      <c r="C456" s="16"/>
      <c r="D456" s="15"/>
      <c r="E456" s="17"/>
      <c r="F456" s="15"/>
      <c r="G456" s="16"/>
      <c r="H456" s="16"/>
      <c r="I456" s="17"/>
      <c r="J456" s="17"/>
      <c r="K456" s="17"/>
      <c r="L456" s="16"/>
      <c r="M456" s="17"/>
      <c r="N456" s="16"/>
      <c r="O456" s="17"/>
      <c r="P456" s="17"/>
    </row>
    <row r="457" ht="15.75" customHeight="1">
      <c r="C457" s="16"/>
      <c r="D457" s="15"/>
      <c r="E457" s="17"/>
      <c r="F457" s="15"/>
      <c r="G457" s="16"/>
      <c r="H457" s="16"/>
      <c r="I457" s="17"/>
      <c r="J457" s="17"/>
      <c r="K457" s="17"/>
      <c r="L457" s="16"/>
      <c r="M457" s="17"/>
      <c r="N457" s="16"/>
      <c r="O457" s="17"/>
      <c r="P457" s="17"/>
    </row>
    <row r="458" ht="15.75" customHeight="1">
      <c r="C458" s="16"/>
      <c r="D458" s="19"/>
      <c r="E458" s="17"/>
      <c r="F458" s="15"/>
      <c r="G458" s="16"/>
      <c r="H458" s="16"/>
      <c r="I458" s="17"/>
      <c r="J458" s="17"/>
      <c r="K458" s="17"/>
      <c r="L458" s="16"/>
      <c r="M458" s="17"/>
      <c r="N458" s="16"/>
      <c r="O458" s="17"/>
      <c r="P458" s="17"/>
    </row>
    <row r="459" ht="15.75" customHeight="1">
      <c r="C459" s="16"/>
      <c r="D459" s="19"/>
      <c r="E459" s="17"/>
      <c r="F459" s="15"/>
      <c r="G459" s="16"/>
      <c r="H459" s="16"/>
      <c r="I459" s="17"/>
      <c r="J459" s="17"/>
      <c r="K459" s="17"/>
      <c r="L459" s="16"/>
      <c r="M459" s="17"/>
      <c r="N459" s="16"/>
      <c r="O459" s="17"/>
      <c r="P459" s="17"/>
    </row>
    <row r="460" ht="15.75" customHeight="1">
      <c r="C460" s="16"/>
      <c r="D460" s="19"/>
      <c r="E460" s="17"/>
      <c r="F460" s="15"/>
      <c r="G460" s="16"/>
      <c r="H460" s="16"/>
      <c r="I460" s="17"/>
      <c r="J460" s="17"/>
      <c r="K460" s="17"/>
      <c r="L460" s="16"/>
      <c r="M460" s="17"/>
      <c r="N460" s="16"/>
      <c r="O460" s="17"/>
      <c r="P460" s="17"/>
    </row>
    <row r="461" ht="15.75" customHeight="1">
      <c r="C461" s="16"/>
      <c r="D461" s="19"/>
      <c r="E461" s="17"/>
      <c r="F461" s="15"/>
      <c r="G461" s="16"/>
      <c r="H461" s="16"/>
      <c r="I461" s="17"/>
      <c r="J461" s="17"/>
      <c r="K461" s="17"/>
      <c r="L461" s="16"/>
      <c r="M461" s="17"/>
      <c r="N461" s="16"/>
      <c r="O461" s="17"/>
      <c r="P461" s="17"/>
    </row>
    <row r="462" ht="15.75" customHeight="1">
      <c r="C462" s="16"/>
      <c r="D462" s="15"/>
      <c r="E462" s="17"/>
      <c r="F462" s="15"/>
      <c r="G462" s="16"/>
      <c r="H462" s="16"/>
      <c r="I462" s="17"/>
      <c r="J462" s="17"/>
      <c r="K462" s="17"/>
      <c r="L462" s="16"/>
      <c r="M462" s="17"/>
      <c r="N462" s="16"/>
      <c r="O462" s="17"/>
      <c r="P462" s="17"/>
    </row>
    <row r="463" ht="15.75" customHeight="1">
      <c r="C463" s="16"/>
      <c r="D463" s="15"/>
      <c r="E463" s="17"/>
      <c r="F463" s="15"/>
      <c r="G463" s="16"/>
      <c r="H463" s="16"/>
      <c r="I463" s="17"/>
      <c r="J463" s="17"/>
      <c r="K463" s="17"/>
      <c r="L463" s="16"/>
      <c r="M463" s="17"/>
      <c r="N463" s="16"/>
      <c r="O463" s="17"/>
      <c r="P463" s="17"/>
    </row>
    <row r="464" ht="15.75" customHeight="1">
      <c r="C464" s="16"/>
      <c r="D464" s="15"/>
      <c r="E464" s="17"/>
      <c r="F464" s="15"/>
      <c r="G464" s="16"/>
      <c r="H464" s="16"/>
      <c r="I464" s="17"/>
      <c r="J464" s="17"/>
      <c r="K464" s="17"/>
      <c r="L464" s="16"/>
      <c r="M464" s="17"/>
      <c r="N464" s="16"/>
      <c r="O464" s="17"/>
      <c r="P464" s="17"/>
    </row>
    <row r="465" ht="15.75" customHeight="1">
      <c r="C465" s="16"/>
      <c r="D465" s="15"/>
      <c r="E465" s="17"/>
      <c r="F465" s="15"/>
      <c r="G465" s="16"/>
      <c r="H465" s="16"/>
      <c r="I465" s="17"/>
      <c r="J465" s="17"/>
      <c r="K465" s="17"/>
      <c r="L465" s="16"/>
      <c r="M465" s="17"/>
      <c r="N465" s="16"/>
      <c r="O465" s="17"/>
      <c r="P465" s="17"/>
    </row>
    <row r="466" ht="15.75" customHeight="1">
      <c r="C466" s="16"/>
      <c r="D466" s="15"/>
      <c r="E466" s="17"/>
      <c r="F466" s="15"/>
      <c r="G466" s="16"/>
      <c r="H466" s="16"/>
      <c r="I466" s="17"/>
      <c r="J466" s="17"/>
      <c r="K466" s="17"/>
      <c r="L466" s="16"/>
      <c r="M466" s="17"/>
      <c r="N466" s="16"/>
      <c r="O466" s="17"/>
      <c r="P466" s="17"/>
    </row>
    <row r="467" ht="15.75" customHeight="1">
      <c r="C467" s="16"/>
      <c r="D467" s="15"/>
      <c r="E467" s="17"/>
      <c r="F467" s="15"/>
      <c r="G467" s="16"/>
      <c r="H467" s="16"/>
      <c r="I467" s="17"/>
      <c r="J467" s="17"/>
      <c r="K467" s="17"/>
      <c r="L467" s="16"/>
      <c r="M467" s="17"/>
      <c r="N467" s="16"/>
      <c r="O467" s="17"/>
      <c r="P467" s="17"/>
    </row>
    <row r="468" ht="15.75" customHeight="1">
      <c r="C468" s="16"/>
      <c r="D468" s="15"/>
      <c r="E468" s="17"/>
      <c r="F468" s="15"/>
      <c r="G468" s="16"/>
      <c r="H468" s="16"/>
      <c r="I468" s="17"/>
      <c r="J468" s="17"/>
      <c r="K468" s="17"/>
      <c r="L468" s="16"/>
      <c r="M468" s="17"/>
      <c r="N468" s="16"/>
      <c r="O468" s="17"/>
      <c r="P468" s="17"/>
    </row>
    <row r="469" ht="15.75" customHeight="1">
      <c r="C469" s="16"/>
      <c r="D469" s="15"/>
      <c r="E469" s="17"/>
      <c r="F469" s="15"/>
      <c r="G469" s="16"/>
      <c r="H469" s="16"/>
      <c r="I469" s="17"/>
      <c r="J469" s="17"/>
      <c r="K469" s="17"/>
      <c r="L469" s="16"/>
      <c r="M469" s="17"/>
      <c r="N469" s="16"/>
      <c r="O469" s="17"/>
      <c r="P469" s="17"/>
    </row>
    <row r="470" ht="15.75" customHeight="1">
      <c r="C470" s="16"/>
      <c r="D470" s="15"/>
      <c r="E470" s="17"/>
      <c r="F470" s="15"/>
      <c r="G470" s="16"/>
      <c r="H470" s="16"/>
      <c r="I470" s="17"/>
      <c r="J470" s="17"/>
      <c r="K470" s="17"/>
      <c r="L470" s="16"/>
      <c r="M470" s="17"/>
      <c r="N470" s="16"/>
      <c r="O470" s="17"/>
      <c r="P470" s="17"/>
    </row>
    <row r="471" ht="15.75" customHeight="1">
      <c r="C471" s="16"/>
      <c r="D471" s="15"/>
      <c r="E471" s="17"/>
      <c r="F471" s="15"/>
      <c r="G471" s="16"/>
      <c r="H471" s="16"/>
      <c r="I471" s="17"/>
      <c r="J471" s="17"/>
      <c r="K471" s="17"/>
      <c r="L471" s="16"/>
      <c r="M471" s="17"/>
      <c r="N471" s="16"/>
      <c r="O471" s="17"/>
      <c r="P471" s="17"/>
    </row>
    <row r="472" ht="15.75" customHeight="1">
      <c r="C472" s="16"/>
      <c r="D472" s="15"/>
      <c r="E472" s="17"/>
      <c r="F472" s="15"/>
      <c r="G472" s="16"/>
      <c r="H472" s="16"/>
      <c r="I472" s="17"/>
      <c r="J472" s="17"/>
      <c r="K472" s="17"/>
      <c r="L472" s="16"/>
      <c r="M472" s="17"/>
      <c r="N472" s="16"/>
      <c r="O472" s="17"/>
      <c r="P472" s="17"/>
    </row>
    <row r="473" ht="15.75" customHeight="1">
      <c r="C473" s="16"/>
      <c r="D473" s="15"/>
      <c r="E473" s="17"/>
      <c r="F473" s="15"/>
      <c r="G473" s="16"/>
      <c r="H473" s="16"/>
      <c r="I473" s="17"/>
      <c r="J473" s="17"/>
      <c r="K473" s="17"/>
      <c r="L473" s="16"/>
      <c r="M473" s="17"/>
      <c r="N473" s="16"/>
      <c r="O473" s="17"/>
      <c r="P473" s="17"/>
    </row>
    <row r="474" ht="15.75" customHeight="1">
      <c r="C474" s="16"/>
      <c r="D474" s="15"/>
      <c r="E474" s="17"/>
      <c r="F474" s="15"/>
      <c r="G474" s="16"/>
      <c r="H474" s="16"/>
      <c r="I474" s="17"/>
      <c r="J474" s="17"/>
      <c r="K474" s="17"/>
      <c r="L474" s="16"/>
      <c r="M474" s="17"/>
      <c r="N474" s="16"/>
      <c r="O474" s="17"/>
      <c r="P474" s="17"/>
    </row>
    <row r="475" ht="15.75" customHeight="1">
      <c r="C475" s="16"/>
      <c r="D475" s="15"/>
      <c r="E475" s="17"/>
      <c r="F475" s="15"/>
      <c r="G475" s="16"/>
      <c r="H475" s="16"/>
      <c r="I475" s="17"/>
      <c r="J475" s="17"/>
      <c r="K475" s="17"/>
      <c r="L475" s="16"/>
      <c r="M475" s="17"/>
      <c r="N475" s="16"/>
      <c r="O475" s="17"/>
      <c r="P475" s="17"/>
    </row>
    <row r="476" ht="15.75" customHeight="1">
      <c r="C476" s="16"/>
      <c r="D476" s="15"/>
      <c r="E476" s="17"/>
      <c r="F476" s="15"/>
      <c r="G476" s="16"/>
      <c r="H476" s="16"/>
      <c r="I476" s="17"/>
      <c r="J476" s="17"/>
      <c r="K476" s="17"/>
      <c r="L476" s="16"/>
      <c r="M476" s="17"/>
      <c r="N476" s="16"/>
      <c r="O476" s="17"/>
      <c r="P476" s="17"/>
    </row>
    <row r="477" ht="15.75" customHeight="1">
      <c r="C477" s="16"/>
      <c r="D477" s="15"/>
      <c r="E477" s="17"/>
      <c r="F477" s="15"/>
      <c r="G477" s="16"/>
      <c r="H477" s="16"/>
      <c r="I477" s="17"/>
      <c r="J477" s="17"/>
      <c r="K477" s="17"/>
      <c r="L477" s="16"/>
      <c r="M477" s="17"/>
      <c r="N477" s="16"/>
      <c r="O477" s="17"/>
      <c r="P477" s="17"/>
    </row>
    <row r="478" ht="15.75" customHeight="1">
      <c r="C478" s="16"/>
      <c r="D478" s="15"/>
      <c r="E478" s="17"/>
      <c r="F478" s="15"/>
      <c r="G478" s="16"/>
      <c r="H478" s="16"/>
      <c r="I478" s="17"/>
      <c r="J478" s="17"/>
      <c r="K478" s="17"/>
      <c r="L478" s="16"/>
      <c r="M478" s="17"/>
      <c r="N478" s="16"/>
      <c r="O478" s="17"/>
      <c r="P478" s="17"/>
    </row>
    <row r="479" ht="15.75" customHeight="1">
      <c r="C479" s="16"/>
      <c r="D479" s="15"/>
      <c r="E479" s="17"/>
      <c r="F479" s="15"/>
      <c r="G479" s="16"/>
      <c r="H479" s="16"/>
      <c r="I479" s="17"/>
      <c r="J479" s="17"/>
      <c r="K479" s="17"/>
      <c r="L479" s="16"/>
      <c r="M479" s="17"/>
      <c r="N479" s="16"/>
      <c r="O479" s="17"/>
      <c r="P479" s="17"/>
    </row>
    <row r="480" ht="15.75" customHeight="1">
      <c r="C480" s="16"/>
      <c r="D480" s="15"/>
      <c r="E480" s="17"/>
      <c r="F480" s="15"/>
      <c r="G480" s="16"/>
      <c r="H480" s="16"/>
      <c r="I480" s="17"/>
      <c r="J480" s="17"/>
      <c r="K480" s="17"/>
      <c r="L480" s="16"/>
      <c r="M480" s="17"/>
      <c r="N480" s="16"/>
      <c r="O480" s="17"/>
      <c r="P480" s="17"/>
    </row>
    <row r="481" ht="15.75" customHeight="1">
      <c r="C481" s="16"/>
      <c r="D481" s="15"/>
      <c r="E481" s="17"/>
      <c r="F481" s="15"/>
      <c r="G481" s="16"/>
      <c r="H481" s="16"/>
      <c r="I481" s="17"/>
      <c r="J481" s="17"/>
      <c r="K481" s="17"/>
      <c r="L481" s="16"/>
      <c r="M481" s="17"/>
      <c r="N481" s="16"/>
      <c r="O481" s="17"/>
      <c r="P481" s="17"/>
    </row>
    <row r="482" ht="15.75" customHeight="1">
      <c r="C482" s="16"/>
      <c r="D482" s="15"/>
      <c r="E482" s="17"/>
      <c r="F482" s="15"/>
      <c r="G482" s="16"/>
      <c r="H482" s="16"/>
      <c r="I482" s="17"/>
      <c r="J482" s="17"/>
      <c r="K482" s="17"/>
      <c r="L482" s="16"/>
      <c r="M482" s="17"/>
      <c r="N482" s="16"/>
      <c r="O482" s="17"/>
      <c r="P482" s="17"/>
    </row>
    <row r="483" ht="15.75" customHeight="1">
      <c r="C483" s="16"/>
      <c r="D483" s="15"/>
      <c r="E483" s="17"/>
      <c r="F483" s="15"/>
      <c r="G483" s="16"/>
      <c r="H483" s="16"/>
      <c r="I483" s="17"/>
      <c r="J483" s="17"/>
      <c r="K483" s="17"/>
      <c r="L483" s="16"/>
      <c r="M483" s="17"/>
      <c r="N483" s="16"/>
      <c r="O483" s="17"/>
      <c r="P483" s="17"/>
    </row>
    <row r="484" ht="15.75" customHeight="1">
      <c r="C484" s="16"/>
      <c r="D484" s="15"/>
      <c r="E484" s="17"/>
      <c r="F484" s="15"/>
      <c r="G484" s="16"/>
      <c r="H484" s="16"/>
      <c r="I484" s="17"/>
      <c r="J484" s="17"/>
      <c r="K484" s="17"/>
      <c r="L484" s="16"/>
      <c r="M484" s="17"/>
      <c r="N484" s="16"/>
      <c r="O484" s="17"/>
      <c r="P484" s="17"/>
    </row>
    <row r="485" ht="15.75" customHeight="1">
      <c r="C485" s="16"/>
      <c r="D485" s="15"/>
      <c r="E485" s="17"/>
      <c r="F485" s="15"/>
      <c r="G485" s="16"/>
      <c r="H485" s="16"/>
      <c r="I485" s="17"/>
      <c r="J485" s="17"/>
      <c r="K485" s="17"/>
      <c r="L485" s="16"/>
      <c r="M485" s="17"/>
      <c r="N485" s="16"/>
      <c r="O485" s="17"/>
      <c r="P485" s="17"/>
    </row>
    <row r="486" ht="15.75" customHeight="1">
      <c r="C486" s="16"/>
      <c r="D486" s="15"/>
      <c r="E486" s="17"/>
      <c r="F486" s="15"/>
      <c r="G486" s="16"/>
      <c r="H486" s="16"/>
      <c r="I486" s="17"/>
      <c r="J486" s="17"/>
      <c r="K486" s="17"/>
      <c r="L486" s="16"/>
      <c r="M486" s="17"/>
      <c r="N486" s="16"/>
      <c r="O486" s="17"/>
      <c r="P486" s="17"/>
    </row>
    <row r="487" ht="15.75" customHeight="1">
      <c r="C487" s="16"/>
      <c r="D487" s="15"/>
      <c r="E487" s="17"/>
      <c r="F487" s="15"/>
      <c r="G487" s="16"/>
      <c r="H487" s="16"/>
      <c r="I487" s="17"/>
      <c r="J487" s="17"/>
      <c r="K487" s="17"/>
      <c r="L487" s="16"/>
      <c r="M487" s="17"/>
      <c r="N487" s="16"/>
      <c r="O487" s="17"/>
      <c r="P487" s="17"/>
    </row>
    <row r="488" ht="15.75" customHeight="1">
      <c r="C488" s="16"/>
      <c r="D488" s="15"/>
      <c r="E488" s="17"/>
      <c r="F488" s="15"/>
      <c r="G488" s="16"/>
      <c r="H488" s="16"/>
      <c r="I488" s="17"/>
      <c r="J488" s="17"/>
      <c r="K488" s="17"/>
      <c r="L488" s="16"/>
      <c r="M488" s="17"/>
      <c r="N488" s="16"/>
      <c r="O488" s="17"/>
      <c r="P488" s="17"/>
    </row>
    <row r="489" ht="15.75" customHeight="1">
      <c r="C489" s="16"/>
      <c r="D489" s="15"/>
      <c r="E489" s="17"/>
      <c r="F489" s="15"/>
      <c r="G489" s="16"/>
      <c r="H489" s="16"/>
      <c r="I489" s="17"/>
      <c r="J489" s="17"/>
      <c r="K489" s="17"/>
      <c r="L489" s="16"/>
      <c r="M489" s="17"/>
      <c r="N489" s="16"/>
      <c r="O489" s="17"/>
      <c r="P489" s="17"/>
    </row>
    <row r="490" ht="15.75" customHeight="1">
      <c r="C490" s="16"/>
      <c r="D490" s="15"/>
      <c r="E490" s="17"/>
      <c r="F490" s="15"/>
      <c r="G490" s="16"/>
      <c r="H490" s="16"/>
      <c r="I490" s="17"/>
      <c r="J490" s="17"/>
      <c r="K490" s="17"/>
      <c r="L490" s="16"/>
      <c r="M490" s="17"/>
      <c r="N490" s="16"/>
      <c r="O490" s="17"/>
      <c r="P490" s="17"/>
    </row>
    <row r="491" ht="15.75" customHeight="1">
      <c r="C491" s="16"/>
      <c r="D491" s="15"/>
      <c r="E491" s="17"/>
      <c r="F491" s="15"/>
      <c r="G491" s="16"/>
      <c r="H491" s="16"/>
      <c r="I491" s="17"/>
      <c r="J491" s="17"/>
      <c r="K491" s="17"/>
      <c r="L491" s="16"/>
      <c r="M491" s="17"/>
      <c r="N491" s="16"/>
      <c r="O491" s="17"/>
      <c r="P491" s="17"/>
    </row>
    <row r="492" ht="15.75" customHeight="1">
      <c r="C492" s="16"/>
      <c r="D492" s="15"/>
      <c r="E492" s="17"/>
      <c r="F492" s="15"/>
      <c r="G492" s="16"/>
      <c r="H492" s="16"/>
      <c r="I492" s="17"/>
      <c r="J492" s="17"/>
      <c r="K492" s="17"/>
      <c r="L492" s="16"/>
      <c r="M492" s="17"/>
      <c r="N492" s="16"/>
      <c r="O492" s="17"/>
      <c r="P492" s="17"/>
    </row>
    <row r="493" ht="15.75" customHeight="1">
      <c r="C493" s="16"/>
      <c r="D493" s="15"/>
      <c r="E493" s="17"/>
      <c r="F493" s="15"/>
      <c r="G493" s="16"/>
      <c r="H493" s="16"/>
      <c r="I493" s="17"/>
      <c r="J493" s="17"/>
      <c r="K493" s="17"/>
      <c r="L493" s="16"/>
      <c r="M493" s="17"/>
      <c r="N493" s="16"/>
      <c r="O493" s="17"/>
      <c r="P493" s="17"/>
    </row>
    <row r="494" ht="15.75" customHeight="1">
      <c r="C494" s="16"/>
      <c r="D494" s="15"/>
      <c r="E494" s="17"/>
      <c r="F494" s="15"/>
      <c r="G494" s="16"/>
      <c r="H494" s="16"/>
      <c r="I494" s="17"/>
      <c r="J494" s="17"/>
      <c r="K494" s="17"/>
      <c r="L494" s="16"/>
      <c r="M494" s="17"/>
      <c r="N494" s="16"/>
      <c r="O494" s="17"/>
      <c r="P494" s="17"/>
    </row>
    <row r="495" ht="15.75" customHeight="1">
      <c r="C495" s="16"/>
      <c r="D495" s="15"/>
      <c r="E495" s="17"/>
      <c r="F495" s="15"/>
      <c r="G495" s="16"/>
      <c r="H495" s="16"/>
      <c r="I495" s="17"/>
      <c r="J495" s="17"/>
      <c r="K495" s="17"/>
      <c r="L495" s="16"/>
      <c r="M495" s="17"/>
      <c r="N495" s="16"/>
      <c r="O495" s="17"/>
      <c r="P495" s="17"/>
    </row>
    <row r="496" ht="15.75" customHeight="1">
      <c r="C496" s="16"/>
      <c r="D496" s="15"/>
      <c r="E496" s="17"/>
      <c r="F496" s="15"/>
      <c r="G496" s="16"/>
      <c r="H496" s="16"/>
      <c r="I496" s="17"/>
      <c r="J496" s="17"/>
      <c r="K496" s="17"/>
      <c r="L496" s="16"/>
      <c r="M496" s="17"/>
      <c r="N496" s="16"/>
      <c r="O496" s="17"/>
      <c r="P496" s="17"/>
    </row>
    <row r="497" ht="15.75" customHeight="1">
      <c r="C497" s="16"/>
      <c r="D497" s="15"/>
      <c r="E497" s="17"/>
      <c r="F497" s="15"/>
      <c r="G497" s="16"/>
      <c r="H497" s="16"/>
      <c r="I497" s="17"/>
      <c r="J497" s="17"/>
      <c r="K497" s="17"/>
      <c r="L497" s="16"/>
      <c r="M497" s="17"/>
      <c r="N497" s="16"/>
      <c r="O497" s="17"/>
      <c r="P497" s="17"/>
    </row>
    <row r="498" ht="15.75" customHeight="1">
      <c r="C498" s="16"/>
      <c r="D498" s="15"/>
      <c r="E498" s="17"/>
      <c r="F498" s="15"/>
      <c r="G498" s="16"/>
      <c r="H498" s="16"/>
      <c r="I498" s="17"/>
      <c r="J498" s="17"/>
      <c r="K498" s="17"/>
      <c r="L498" s="16"/>
      <c r="M498" s="17"/>
      <c r="N498" s="16"/>
      <c r="O498" s="17"/>
      <c r="P498" s="17"/>
    </row>
    <row r="499" ht="15.75" customHeight="1">
      <c r="C499" s="16"/>
      <c r="D499" s="15"/>
      <c r="E499" s="17"/>
      <c r="F499" s="15"/>
      <c r="G499" s="16"/>
      <c r="H499" s="16"/>
      <c r="I499" s="17"/>
      <c r="J499" s="17"/>
      <c r="K499" s="17"/>
      <c r="L499" s="16"/>
      <c r="M499" s="17"/>
      <c r="N499" s="16"/>
      <c r="O499" s="17"/>
      <c r="P499" s="17"/>
    </row>
    <row r="500" ht="15.75" customHeight="1">
      <c r="C500" s="16"/>
      <c r="D500" s="15"/>
      <c r="E500" s="17"/>
      <c r="F500" s="15"/>
      <c r="G500" s="16"/>
      <c r="H500" s="16"/>
      <c r="I500" s="17"/>
      <c r="J500" s="17"/>
      <c r="K500" s="17"/>
      <c r="L500" s="16"/>
      <c r="M500" s="17"/>
      <c r="N500" s="16"/>
      <c r="O500" s="17"/>
      <c r="P500" s="17"/>
    </row>
    <row r="501" ht="15.75" customHeight="1">
      <c r="C501" s="16"/>
      <c r="D501" s="15"/>
      <c r="E501" s="17"/>
      <c r="F501" s="15"/>
      <c r="G501" s="16"/>
      <c r="H501" s="16"/>
      <c r="I501" s="17"/>
      <c r="J501" s="17"/>
      <c r="K501" s="17"/>
      <c r="L501" s="16"/>
      <c r="M501" s="17"/>
      <c r="N501" s="16"/>
      <c r="O501" s="17"/>
      <c r="P501" s="17"/>
    </row>
    <row r="502" ht="15.75" customHeight="1">
      <c r="C502" s="16"/>
      <c r="D502" s="15"/>
      <c r="E502" s="17"/>
      <c r="F502" s="15"/>
      <c r="G502" s="16"/>
      <c r="H502" s="16"/>
      <c r="I502" s="17"/>
      <c r="J502" s="17"/>
      <c r="K502" s="17"/>
      <c r="L502" s="16"/>
      <c r="M502" s="17"/>
      <c r="N502" s="16"/>
      <c r="O502" s="17"/>
      <c r="P502" s="17"/>
    </row>
    <row r="503" ht="15.75" customHeight="1">
      <c r="C503" s="16"/>
      <c r="D503" s="15"/>
      <c r="E503" s="17"/>
      <c r="F503" s="15"/>
      <c r="G503" s="16"/>
      <c r="H503" s="16"/>
      <c r="I503" s="17"/>
      <c r="J503" s="17"/>
      <c r="K503" s="17"/>
      <c r="L503" s="16"/>
      <c r="M503" s="17"/>
      <c r="N503" s="16"/>
      <c r="O503" s="17"/>
      <c r="P503" s="17"/>
    </row>
    <row r="504" ht="15.75" customHeight="1">
      <c r="C504" s="16"/>
      <c r="D504" s="15"/>
      <c r="E504" s="17"/>
      <c r="F504" s="15"/>
      <c r="G504" s="16"/>
      <c r="H504" s="16"/>
      <c r="I504" s="17"/>
      <c r="J504" s="17"/>
      <c r="K504" s="17"/>
      <c r="L504" s="16"/>
      <c r="M504" s="17"/>
      <c r="N504" s="16"/>
      <c r="O504" s="17"/>
      <c r="P504" s="17"/>
    </row>
    <row r="505" ht="15.75" customHeight="1">
      <c r="C505" s="16"/>
      <c r="D505" s="15"/>
      <c r="E505" s="17"/>
      <c r="F505" s="15"/>
      <c r="G505" s="16"/>
      <c r="H505" s="16"/>
      <c r="I505" s="17"/>
      <c r="J505" s="17"/>
      <c r="K505" s="17"/>
      <c r="L505" s="16"/>
      <c r="M505" s="17"/>
      <c r="N505" s="16"/>
      <c r="O505" s="17"/>
      <c r="P505" s="17"/>
    </row>
    <row r="506" ht="15.75" customHeight="1">
      <c r="C506" s="16"/>
      <c r="D506" s="15"/>
      <c r="E506" s="17"/>
      <c r="F506" s="15"/>
      <c r="G506" s="16"/>
      <c r="H506" s="16"/>
      <c r="I506" s="17"/>
      <c r="J506" s="17"/>
      <c r="K506" s="17"/>
      <c r="L506" s="16"/>
      <c r="M506" s="17"/>
      <c r="N506" s="16"/>
      <c r="O506" s="17"/>
      <c r="P506" s="17"/>
    </row>
    <row r="507" ht="15.75" customHeight="1">
      <c r="C507" s="16"/>
      <c r="D507" s="15"/>
      <c r="E507" s="17"/>
      <c r="F507" s="15"/>
      <c r="G507" s="16"/>
      <c r="H507" s="16"/>
      <c r="I507" s="17"/>
      <c r="J507" s="17"/>
      <c r="K507" s="17"/>
      <c r="L507" s="16"/>
      <c r="M507" s="17"/>
      <c r="N507" s="16"/>
      <c r="O507" s="17"/>
      <c r="P507" s="17"/>
    </row>
    <row r="508" ht="15.75" customHeight="1">
      <c r="C508" s="16"/>
      <c r="D508" s="15"/>
      <c r="E508" s="17"/>
      <c r="F508" s="15"/>
      <c r="G508" s="16"/>
      <c r="H508" s="16"/>
      <c r="I508" s="17"/>
      <c r="J508" s="17"/>
      <c r="K508" s="17"/>
      <c r="L508" s="16"/>
      <c r="M508" s="17"/>
      <c r="N508" s="16"/>
      <c r="O508" s="17"/>
      <c r="P508" s="17"/>
    </row>
    <row r="509" ht="15.75" customHeight="1">
      <c r="C509" s="16"/>
      <c r="D509" s="15"/>
      <c r="E509" s="17"/>
      <c r="F509" s="15"/>
      <c r="G509" s="16"/>
      <c r="H509" s="16"/>
      <c r="I509" s="17"/>
      <c r="J509" s="17"/>
      <c r="K509" s="17"/>
      <c r="L509" s="16"/>
      <c r="M509" s="17"/>
      <c r="N509" s="16"/>
      <c r="O509" s="17"/>
      <c r="P509" s="17"/>
    </row>
    <row r="510" ht="15.75" customHeight="1">
      <c r="C510" s="16"/>
      <c r="D510" s="15"/>
      <c r="E510" s="17"/>
      <c r="F510" s="15"/>
      <c r="G510" s="16"/>
      <c r="H510" s="16"/>
      <c r="I510" s="17"/>
      <c r="J510" s="17"/>
      <c r="K510" s="17"/>
      <c r="L510" s="16"/>
      <c r="M510" s="17"/>
      <c r="N510" s="16"/>
      <c r="O510" s="17"/>
      <c r="P510" s="17"/>
    </row>
    <row r="511" ht="15.75" customHeight="1">
      <c r="C511" s="16"/>
      <c r="D511" s="15"/>
      <c r="E511" s="17"/>
      <c r="F511" s="15"/>
      <c r="G511" s="16"/>
      <c r="H511" s="16"/>
      <c r="I511" s="17"/>
      <c r="J511" s="17"/>
      <c r="K511" s="17"/>
      <c r="L511" s="16"/>
      <c r="M511" s="17"/>
      <c r="N511" s="16"/>
      <c r="O511" s="17"/>
      <c r="P511" s="17"/>
    </row>
    <row r="512" ht="15.75" customHeight="1">
      <c r="C512" s="16"/>
      <c r="D512" s="15"/>
      <c r="E512" s="17"/>
      <c r="F512" s="15"/>
      <c r="G512" s="16"/>
      <c r="H512" s="16"/>
      <c r="I512" s="17"/>
      <c r="J512" s="17"/>
      <c r="K512" s="17"/>
      <c r="L512" s="16"/>
      <c r="M512" s="17"/>
      <c r="N512" s="16"/>
      <c r="O512" s="17"/>
      <c r="P512" s="17"/>
    </row>
    <row r="513" ht="15.75" customHeight="1">
      <c r="C513" s="16"/>
      <c r="D513" s="15"/>
      <c r="E513" s="17"/>
      <c r="F513" s="15"/>
      <c r="G513" s="16"/>
      <c r="H513" s="16"/>
      <c r="I513" s="17"/>
      <c r="J513" s="17"/>
      <c r="K513" s="17"/>
      <c r="L513" s="16"/>
      <c r="M513" s="17"/>
      <c r="N513" s="16"/>
      <c r="O513" s="17"/>
      <c r="P513" s="17"/>
    </row>
    <row r="514" ht="15.75" customHeight="1">
      <c r="C514" s="16"/>
      <c r="D514" s="15"/>
      <c r="E514" s="17"/>
      <c r="F514" s="15"/>
      <c r="G514" s="16"/>
      <c r="H514" s="16"/>
      <c r="I514" s="17"/>
      <c r="J514" s="17"/>
      <c r="K514" s="17"/>
      <c r="L514" s="16"/>
      <c r="M514" s="17"/>
      <c r="N514" s="16"/>
      <c r="O514" s="17"/>
      <c r="P514" s="17"/>
    </row>
    <row r="515" ht="15.75" customHeight="1">
      <c r="C515" s="16"/>
      <c r="D515" s="15"/>
      <c r="E515" s="17"/>
      <c r="F515" s="15"/>
      <c r="G515" s="16"/>
      <c r="H515" s="16"/>
      <c r="I515" s="17"/>
      <c r="J515" s="17"/>
      <c r="K515" s="17"/>
      <c r="L515" s="16"/>
      <c r="M515" s="17"/>
      <c r="N515" s="16"/>
      <c r="O515" s="17"/>
      <c r="P515" s="17"/>
    </row>
    <row r="516" ht="15.75" customHeight="1">
      <c r="C516" s="16"/>
      <c r="D516" s="15"/>
      <c r="E516" s="17"/>
      <c r="F516" s="15"/>
      <c r="G516" s="16"/>
      <c r="H516" s="16"/>
      <c r="I516" s="17"/>
      <c r="J516" s="17"/>
      <c r="K516" s="17"/>
      <c r="L516" s="16"/>
      <c r="M516" s="17"/>
      <c r="N516" s="16"/>
      <c r="O516" s="17"/>
      <c r="P516" s="17"/>
    </row>
    <row r="517" ht="15.75" customHeight="1">
      <c r="C517" s="16"/>
      <c r="D517" s="15"/>
      <c r="E517" s="17"/>
      <c r="F517" s="15"/>
      <c r="G517" s="16"/>
      <c r="H517" s="16"/>
      <c r="I517" s="17"/>
      <c r="J517" s="17"/>
      <c r="K517" s="17"/>
      <c r="L517" s="16"/>
      <c r="M517" s="17"/>
      <c r="N517" s="16"/>
      <c r="O517" s="17"/>
      <c r="P517" s="17"/>
    </row>
    <row r="518" ht="15.75" customHeight="1">
      <c r="C518" s="16"/>
      <c r="D518" s="15"/>
      <c r="E518" s="17"/>
      <c r="F518" s="15"/>
      <c r="G518" s="16"/>
      <c r="H518" s="16"/>
      <c r="I518" s="17"/>
      <c r="J518" s="17"/>
      <c r="K518" s="17"/>
      <c r="L518" s="16"/>
      <c r="M518" s="17"/>
      <c r="N518" s="16"/>
      <c r="O518" s="17"/>
      <c r="P518" s="17"/>
    </row>
    <row r="519" ht="15.75" customHeight="1">
      <c r="C519" s="16"/>
      <c r="D519" s="15"/>
      <c r="E519" s="17"/>
      <c r="F519" s="15"/>
      <c r="G519" s="16"/>
      <c r="H519" s="16"/>
      <c r="I519" s="17"/>
      <c r="J519" s="17"/>
      <c r="K519" s="17"/>
      <c r="L519" s="16"/>
      <c r="M519" s="17"/>
      <c r="N519" s="16"/>
      <c r="O519" s="17"/>
      <c r="P519" s="17"/>
    </row>
    <row r="520" ht="15.75" customHeight="1">
      <c r="C520" s="16"/>
      <c r="D520" s="15"/>
      <c r="E520" s="17"/>
      <c r="F520" s="15"/>
      <c r="G520" s="16"/>
      <c r="H520" s="16"/>
      <c r="I520" s="17"/>
      <c r="J520" s="17"/>
      <c r="K520" s="17"/>
      <c r="L520" s="16"/>
      <c r="M520" s="17"/>
      <c r="N520" s="16"/>
      <c r="O520" s="17"/>
      <c r="P520" s="17"/>
    </row>
    <row r="521" ht="15.75" customHeight="1">
      <c r="C521" s="16"/>
      <c r="D521" s="15"/>
      <c r="E521" s="17"/>
      <c r="F521" s="15"/>
      <c r="G521" s="16"/>
      <c r="H521" s="16"/>
      <c r="I521" s="17"/>
      <c r="J521" s="17"/>
      <c r="K521" s="17"/>
      <c r="L521" s="16"/>
      <c r="M521" s="17"/>
      <c r="N521" s="16"/>
      <c r="O521" s="17"/>
      <c r="P521" s="17"/>
    </row>
    <row r="522" ht="15.75" customHeight="1">
      <c r="C522" s="16"/>
      <c r="D522" s="19"/>
      <c r="E522" s="17"/>
      <c r="F522" s="15"/>
      <c r="G522" s="16"/>
      <c r="H522" s="16"/>
      <c r="I522" s="17"/>
      <c r="J522" s="17"/>
      <c r="K522" s="17"/>
      <c r="L522" s="16"/>
      <c r="M522" s="17"/>
      <c r="N522" s="16"/>
      <c r="O522" s="17"/>
      <c r="P522" s="17"/>
    </row>
    <row r="523" ht="15.75" customHeight="1">
      <c r="C523" s="16"/>
      <c r="D523" s="19"/>
      <c r="E523" s="17"/>
      <c r="F523" s="15"/>
      <c r="G523" s="16"/>
      <c r="H523" s="16"/>
      <c r="I523" s="17"/>
      <c r="J523" s="17"/>
      <c r="K523" s="17"/>
      <c r="L523" s="16"/>
      <c r="M523" s="17"/>
      <c r="N523" s="16"/>
      <c r="O523" s="17"/>
      <c r="P523" s="17"/>
    </row>
    <row r="524" ht="15.75" customHeight="1">
      <c r="C524" s="16"/>
      <c r="D524" s="19"/>
      <c r="E524" s="17"/>
      <c r="F524" s="15"/>
      <c r="G524" s="16"/>
      <c r="H524" s="16"/>
      <c r="I524" s="17"/>
      <c r="J524" s="17"/>
      <c r="K524" s="17"/>
      <c r="L524" s="16"/>
      <c r="M524" s="17"/>
      <c r="N524" s="16"/>
      <c r="O524" s="17"/>
      <c r="P524" s="17"/>
    </row>
    <row r="525" ht="15.75" customHeight="1">
      <c r="C525" s="16"/>
      <c r="D525" s="19"/>
      <c r="E525" s="17"/>
      <c r="F525" s="15"/>
      <c r="G525" s="16"/>
      <c r="H525" s="16"/>
      <c r="I525" s="17"/>
      <c r="J525" s="17"/>
      <c r="K525" s="17"/>
      <c r="L525" s="16"/>
      <c r="M525" s="17"/>
      <c r="N525" s="16"/>
      <c r="O525" s="17"/>
      <c r="P525" s="17"/>
    </row>
    <row r="526" ht="15.75" customHeight="1">
      <c r="C526" s="16"/>
      <c r="D526" s="19"/>
      <c r="E526" s="17"/>
      <c r="F526" s="15"/>
      <c r="G526" s="16"/>
      <c r="H526" s="16"/>
      <c r="I526" s="17"/>
      <c r="J526" s="17"/>
      <c r="K526" s="17"/>
      <c r="L526" s="16"/>
      <c r="M526" s="17"/>
      <c r="N526" s="16"/>
      <c r="O526" s="17"/>
      <c r="P526" s="17"/>
    </row>
    <row r="527" ht="15.75" customHeight="1">
      <c r="C527" s="16"/>
      <c r="D527" s="19"/>
      <c r="E527" s="17"/>
      <c r="F527" s="15"/>
      <c r="G527" s="16"/>
      <c r="H527" s="16"/>
      <c r="I527" s="17"/>
      <c r="J527" s="17"/>
      <c r="K527" s="17"/>
      <c r="L527" s="16"/>
      <c r="M527" s="17"/>
      <c r="N527" s="16"/>
      <c r="O527" s="17"/>
      <c r="P527" s="17"/>
    </row>
    <row r="528" ht="15.75" customHeight="1">
      <c r="C528" s="16"/>
      <c r="D528" s="19"/>
      <c r="E528" s="17"/>
      <c r="F528" s="15"/>
      <c r="G528" s="16"/>
      <c r="H528" s="16"/>
      <c r="I528" s="17"/>
      <c r="J528" s="17"/>
      <c r="K528" s="17"/>
      <c r="L528" s="16"/>
      <c r="M528" s="17"/>
      <c r="N528" s="16"/>
      <c r="O528" s="17"/>
      <c r="P528" s="17"/>
    </row>
    <row r="529" ht="15.75" customHeight="1">
      <c r="C529" s="16"/>
      <c r="D529" s="15"/>
      <c r="E529" s="17"/>
      <c r="F529" s="15"/>
      <c r="G529" s="16"/>
      <c r="H529" s="16"/>
      <c r="I529" s="17"/>
      <c r="J529" s="17"/>
      <c r="K529" s="17"/>
      <c r="L529" s="16"/>
      <c r="M529" s="17"/>
      <c r="N529" s="16"/>
      <c r="O529" s="17"/>
      <c r="P529" s="17"/>
    </row>
    <row r="530" ht="15.75" customHeight="1">
      <c r="C530" s="16"/>
      <c r="D530" s="15"/>
      <c r="E530" s="17"/>
      <c r="F530" s="15"/>
      <c r="G530" s="16"/>
      <c r="H530" s="16"/>
      <c r="I530" s="17"/>
      <c r="J530" s="17"/>
      <c r="K530" s="17"/>
      <c r="L530" s="16"/>
      <c r="M530" s="17"/>
      <c r="N530" s="16"/>
      <c r="O530" s="17"/>
      <c r="P530" s="17"/>
    </row>
    <row r="531" ht="15.75" customHeight="1">
      <c r="C531" s="16"/>
      <c r="D531" s="15"/>
      <c r="E531" s="17"/>
      <c r="F531" s="15"/>
      <c r="G531" s="16"/>
      <c r="H531" s="16"/>
      <c r="I531" s="17"/>
      <c r="J531" s="17"/>
      <c r="K531" s="17"/>
      <c r="L531" s="16"/>
      <c r="M531" s="17"/>
      <c r="N531" s="16"/>
      <c r="O531" s="17"/>
      <c r="P531" s="17"/>
    </row>
    <row r="532" ht="15.75" customHeight="1">
      <c r="C532" s="16"/>
      <c r="D532" s="15"/>
      <c r="E532" s="17"/>
      <c r="F532" s="15"/>
      <c r="G532" s="16"/>
      <c r="H532" s="16"/>
      <c r="I532" s="17"/>
      <c r="J532" s="17"/>
      <c r="K532" s="17"/>
      <c r="L532" s="16"/>
      <c r="M532" s="17"/>
      <c r="N532" s="16"/>
      <c r="O532" s="17"/>
      <c r="P532" s="17"/>
    </row>
    <row r="533" ht="15.75" customHeight="1">
      <c r="C533" s="16"/>
      <c r="D533" s="15"/>
      <c r="E533" s="17"/>
      <c r="F533" s="15"/>
      <c r="G533" s="16"/>
      <c r="H533" s="16"/>
      <c r="I533" s="17"/>
      <c r="J533" s="17"/>
      <c r="K533" s="17"/>
      <c r="L533" s="16"/>
      <c r="M533" s="17"/>
      <c r="N533" s="16"/>
      <c r="O533" s="17"/>
      <c r="P533" s="17"/>
    </row>
    <row r="534" ht="15.75" customHeight="1">
      <c r="C534" s="16"/>
      <c r="D534" s="15"/>
      <c r="E534" s="17"/>
      <c r="F534" s="15"/>
      <c r="G534" s="16"/>
      <c r="H534" s="16"/>
      <c r="I534" s="17"/>
      <c r="J534" s="17"/>
      <c r="K534" s="17"/>
      <c r="L534" s="16"/>
      <c r="M534" s="17"/>
      <c r="N534" s="16"/>
      <c r="O534" s="17"/>
      <c r="P534" s="17"/>
    </row>
    <row r="535" ht="15.75" customHeight="1">
      <c r="C535" s="16"/>
      <c r="D535" s="15"/>
      <c r="E535" s="17"/>
      <c r="F535" s="15"/>
      <c r="G535" s="16"/>
      <c r="H535" s="16"/>
      <c r="I535" s="17"/>
      <c r="J535" s="17"/>
      <c r="K535" s="17"/>
      <c r="L535" s="16"/>
      <c r="M535" s="17"/>
      <c r="N535" s="16"/>
      <c r="O535" s="17"/>
      <c r="P535" s="17"/>
    </row>
    <row r="536" ht="15.75" customHeight="1">
      <c r="C536" s="16"/>
      <c r="D536" s="15"/>
      <c r="E536" s="17"/>
      <c r="F536" s="15"/>
      <c r="G536" s="16"/>
      <c r="H536" s="16"/>
      <c r="I536" s="17"/>
      <c r="J536" s="17"/>
      <c r="K536" s="17"/>
      <c r="L536" s="16"/>
      <c r="M536" s="17"/>
      <c r="N536" s="16"/>
      <c r="O536" s="17"/>
      <c r="P536" s="17"/>
    </row>
    <row r="537" ht="15.75" customHeight="1">
      <c r="C537" s="16"/>
      <c r="D537" s="15"/>
      <c r="E537" s="17"/>
      <c r="F537" s="15"/>
      <c r="G537" s="16"/>
      <c r="H537" s="16"/>
      <c r="I537" s="17"/>
      <c r="J537" s="17"/>
      <c r="K537" s="17"/>
      <c r="L537" s="16"/>
      <c r="M537" s="17"/>
      <c r="N537" s="16"/>
      <c r="O537" s="17"/>
      <c r="P537" s="17"/>
    </row>
    <row r="538" ht="15.75" customHeight="1">
      <c r="C538" s="16"/>
      <c r="D538" s="15"/>
      <c r="E538" s="17"/>
      <c r="F538" s="15"/>
      <c r="G538" s="16"/>
      <c r="H538" s="16"/>
      <c r="I538" s="17"/>
      <c r="J538" s="17"/>
      <c r="K538" s="17"/>
      <c r="L538" s="16"/>
      <c r="M538" s="17"/>
      <c r="N538" s="16"/>
      <c r="O538" s="17"/>
      <c r="P538" s="17"/>
    </row>
    <row r="539" ht="15.75" customHeight="1">
      <c r="C539" s="16"/>
      <c r="D539" s="15"/>
      <c r="E539" s="17"/>
      <c r="F539" s="15"/>
      <c r="G539" s="16"/>
      <c r="H539" s="16"/>
      <c r="I539" s="17"/>
      <c r="J539" s="17"/>
      <c r="K539" s="17"/>
      <c r="L539" s="16"/>
      <c r="M539" s="17"/>
      <c r="N539" s="16"/>
      <c r="O539" s="17"/>
      <c r="P539" s="17"/>
    </row>
    <row r="540" ht="15.75" customHeight="1">
      <c r="C540" s="16"/>
      <c r="D540" s="15"/>
      <c r="E540" s="17"/>
      <c r="F540" s="15"/>
      <c r="G540" s="16"/>
      <c r="H540" s="16"/>
      <c r="I540" s="17"/>
      <c r="J540" s="17"/>
      <c r="K540" s="17"/>
      <c r="L540" s="16"/>
      <c r="M540" s="17"/>
      <c r="N540" s="16"/>
      <c r="O540" s="17"/>
      <c r="P540" s="17"/>
    </row>
    <row r="541" ht="15.75" customHeight="1">
      <c r="C541" s="16"/>
      <c r="D541" s="15"/>
      <c r="E541" s="17"/>
      <c r="F541" s="15"/>
      <c r="G541" s="16"/>
      <c r="H541" s="16"/>
      <c r="I541" s="17"/>
      <c r="J541" s="17"/>
      <c r="K541" s="17"/>
      <c r="L541" s="16"/>
      <c r="M541" s="17"/>
      <c r="N541" s="16"/>
      <c r="O541" s="17"/>
      <c r="P541" s="17"/>
    </row>
    <row r="542" ht="15.75" customHeight="1">
      <c r="C542" s="16"/>
      <c r="D542" s="15"/>
      <c r="E542" s="17"/>
      <c r="F542" s="15"/>
      <c r="G542" s="16"/>
      <c r="H542" s="16"/>
      <c r="I542" s="17"/>
      <c r="J542" s="17"/>
      <c r="K542" s="17"/>
      <c r="L542" s="16"/>
      <c r="M542" s="17"/>
      <c r="N542" s="16"/>
      <c r="O542" s="17"/>
      <c r="P542" s="17"/>
    </row>
    <row r="543" ht="15.75" customHeight="1">
      <c r="C543" s="16"/>
      <c r="D543" s="15"/>
      <c r="E543" s="17"/>
      <c r="F543" s="15"/>
      <c r="G543" s="16"/>
      <c r="H543" s="16"/>
      <c r="I543" s="17"/>
      <c r="J543" s="17"/>
      <c r="K543" s="17"/>
      <c r="L543" s="16"/>
      <c r="M543" s="17"/>
      <c r="N543" s="16"/>
      <c r="O543" s="17"/>
      <c r="P543" s="17"/>
    </row>
    <row r="544" ht="15.75" customHeight="1">
      <c r="C544" s="16"/>
      <c r="D544" s="15"/>
      <c r="E544" s="17"/>
      <c r="F544" s="15"/>
      <c r="G544" s="16"/>
      <c r="H544" s="16"/>
      <c r="I544" s="17"/>
      <c r="J544" s="17"/>
      <c r="K544" s="17"/>
      <c r="L544" s="16"/>
      <c r="M544" s="17"/>
      <c r="N544" s="16"/>
      <c r="O544" s="17"/>
      <c r="P544" s="17"/>
    </row>
    <row r="545" ht="15.75" customHeight="1">
      <c r="C545" s="16"/>
      <c r="D545" s="15"/>
      <c r="E545" s="17"/>
      <c r="F545" s="15"/>
      <c r="G545" s="16"/>
      <c r="H545" s="16"/>
      <c r="I545" s="17"/>
      <c r="J545" s="17"/>
      <c r="K545" s="17"/>
      <c r="L545" s="16"/>
      <c r="M545" s="17"/>
      <c r="N545" s="16"/>
      <c r="O545" s="17"/>
      <c r="P545" s="17"/>
    </row>
    <row r="546" ht="15.75" customHeight="1">
      <c r="C546" s="16"/>
      <c r="D546" s="15"/>
      <c r="E546" s="17"/>
      <c r="F546" s="15"/>
      <c r="G546" s="16"/>
      <c r="H546" s="16"/>
      <c r="I546" s="17"/>
      <c r="J546" s="17"/>
      <c r="K546" s="17"/>
      <c r="L546" s="16"/>
      <c r="M546" s="17"/>
      <c r="N546" s="16"/>
      <c r="O546" s="17"/>
      <c r="P546" s="17"/>
    </row>
    <row r="547" ht="15.75" customHeight="1">
      <c r="C547" s="16"/>
      <c r="D547" s="15"/>
      <c r="E547" s="17"/>
      <c r="F547" s="15"/>
      <c r="G547" s="16"/>
      <c r="H547" s="16"/>
      <c r="I547" s="17"/>
      <c r="J547" s="17"/>
      <c r="K547" s="17"/>
      <c r="L547" s="16"/>
      <c r="M547" s="17"/>
      <c r="N547" s="16"/>
      <c r="O547" s="17"/>
      <c r="P547" s="17"/>
    </row>
    <row r="548" ht="15.75" customHeight="1">
      <c r="C548" s="16"/>
      <c r="D548" s="15"/>
      <c r="E548" s="17"/>
      <c r="F548" s="15"/>
      <c r="G548" s="16"/>
      <c r="H548" s="16"/>
      <c r="I548" s="17"/>
      <c r="J548" s="17"/>
      <c r="K548" s="17"/>
      <c r="L548" s="16"/>
      <c r="M548" s="17"/>
      <c r="N548" s="16"/>
      <c r="O548" s="17"/>
      <c r="P548" s="17"/>
    </row>
    <row r="549" ht="15.75" customHeight="1">
      <c r="C549" s="16"/>
      <c r="D549" s="15"/>
      <c r="E549" s="17"/>
      <c r="F549" s="15"/>
      <c r="G549" s="16"/>
      <c r="H549" s="16"/>
      <c r="I549" s="17"/>
      <c r="J549" s="17"/>
      <c r="K549" s="17"/>
      <c r="L549" s="16"/>
      <c r="M549" s="17"/>
      <c r="N549" s="16"/>
      <c r="O549" s="17"/>
      <c r="P549" s="17"/>
    </row>
    <row r="550" ht="15.75" customHeight="1">
      <c r="C550" s="16"/>
      <c r="D550" s="15"/>
      <c r="E550" s="17"/>
      <c r="F550" s="15"/>
      <c r="G550" s="16"/>
      <c r="H550" s="16"/>
      <c r="I550" s="17"/>
      <c r="J550" s="17"/>
      <c r="K550" s="17"/>
      <c r="L550" s="16"/>
      <c r="M550" s="17"/>
      <c r="N550" s="16"/>
      <c r="O550" s="17"/>
      <c r="P550" s="17"/>
    </row>
    <row r="551" ht="15.75" customHeight="1">
      <c r="C551" s="16"/>
      <c r="D551" s="15"/>
      <c r="E551" s="17"/>
      <c r="F551" s="15"/>
      <c r="G551" s="16"/>
      <c r="H551" s="16"/>
      <c r="I551" s="17"/>
      <c r="J551" s="17"/>
      <c r="K551" s="17"/>
      <c r="L551" s="16"/>
      <c r="M551" s="17"/>
      <c r="N551" s="16"/>
      <c r="O551" s="17"/>
      <c r="P551" s="17"/>
    </row>
    <row r="552" ht="15.75" customHeight="1">
      <c r="C552" s="16"/>
      <c r="D552" s="15"/>
      <c r="E552" s="17"/>
      <c r="F552" s="15"/>
      <c r="G552" s="16"/>
      <c r="H552" s="16"/>
      <c r="I552" s="17"/>
      <c r="J552" s="17"/>
      <c r="K552" s="17"/>
      <c r="L552" s="16"/>
      <c r="M552" s="17"/>
      <c r="N552" s="16"/>
      <c r="O552" s="17"/>
      <c r="P552" s="17"/>
    </row>
    <row r="553" ht="15.75" customHeight="1">
      <c r="C553" s="16"/>
      <c r="D553" s="15"/>
      <c r="E553" s="17"/>
      <c r="F553" s="15"/>
      <c r="G553" s="16"/>
      <c r="H553" s="16"/>
      <c r="I553" s="17"/>
      <c r="J553" s="17"/>
      <c r="K553" s="17"/>
      <c r="L553" s="16"/>
      <c r="M553" s="17"/>
      <c r="N553" s="16"/>
      <c r="O553" s="17"/>
      <c r="P553" s="17"/>
    </row>
    <row r="554" ht="15.75" customHeight="1">
      <c r="C554" s="16"/>
      <c r="D554" s="15"/>
      <c r="E554" s="17"/>
      <c r="F554" s="15"/>
      <c r="G554" s="16"/>
      <c r="H554" s="16"/>
      <c r="I554" s="17"/>
      <c r="J554" s="17"/>
      <c r="K554" s="17"/>
      <c r="L554" s="16"/>
      <c r="M554" s="17"/>
      <c r="N554" s="16"/>
      <c r="O554" s="17"/>
      <c r="P554" s="17"/>
    </row>
    <row r="555" ht="15.75" customHeight="1">
      <c r="C555" s="16"/>
      <c r="D555" s="15"/>
      <c r="E555" s="17"/>
      <c r="F555" s="15"/>
      <c r="G555" s="16"/>
      <c r="H555" s="16"/>
      <c r="I555" s="17"/>
      <c r="J555" s="17"/>
      <c r="K555" s="17"/>
      <c r="L555" s="16"/>
      <c r="M555" s="17"/>
      <c r="N555" s="16"/>
      <c r="O555" s="17"/>
      <c r="P555" s="17"/>
    </row>
    <row r="556" ht="15.75" customHeight="1">
      <c r="C556" s="16"/>
      <c r="D556" s="15"/>
      <c r="E556" s="17"/>
      <c r="F556" s="15"/>
      <c r="G556" s="16"/>
      <c r="H556" s="16"/>
      <c r="I556" s="17"/>
      <c r="J556" s="17"/>
      <c r="K556" s="17"/>
      <c r="L556" s="16"/>
      <c r="M556" s="17"/>
      <c r="N556" s="16"/>
      <c r="O556" s="17"/>
      <c r="P556" s="17"/>
    </row>
    <row r="557" ht="15.75" customHeight="1">
      <c r="C557" s="16"/>
      <c r="D557" s="15"/>
      <c r="E557" s="17"/>
      <c r="F557" s="15"/>
      <c r="G557" s="16"/>
      <c r="H557" s="16"/>
      <c r="I557" s="17"/>
      <c r="J557" s="17"/>
      <c r="K557" s="17"/>
      <c r="L557" s="16"/>
      <c r="M557" s="17"/>
      <c r="N557" s="16"/>
      <c r="O557" s="17"/>
      <c r="P557" s="17"/>
    </row>
    <row r="558" ht="15.75" customHeight="1">
      <c r="C558" s="16"/>
      <c r="D558" s="15"/>
      <c r="E558" s="17"/>
      <c r="F558" s="15"/>
      <c r="G558" s="16"/>
      <c r="H558" s="16"/>
      <c r="I558" s="17"/>
      <c r="J558" s="17"/>
      <c r="K558" s="17"/>
      <c r="L558" s="16"/>
      <c r="M558" s="17"/>
      <c r="N558" s="16"/>
      <c r="O558" s="17"/>
      <c r="P558" s="17"/>
    </row>
    <row r="559" ht="15.75" customHeight="1">
      <c r="C559" s="16"/>
      <c r="D559" s="15"/>
      <c r="E559" s="17"/>
      <c r="F559" s="15"/>
      <c r="G559" s="16"/>
      <c r="H559" s="16"/>
      <c r="I559" s="17"/>
      <c r="J559" s="17"/>
      <c r="K559" s="17"/>
      <c r="L559" s="16"/>
      <c r="M559" s="17"/>
      <c r="N559" s="16"/>
      <c r="O559" s="17"/>
      <c r="P559" s="17"/>
    </row>
    <row r="560" ht="15.75" customHeight="1">
      <c r="C560" s="16"/>
      <c r="D560" s="15"/>
      <c r="E560" s="17"/>
      <c r="F560" s="15"/>
      <c r="G560" s="16"/>
      <c r="H560" s="16"/>
      <c r="I560" s="17"/>
      <c r="J560" s="17"/>
      <c r="K560" s="17"/>
      <c r="L560" s="16"/>
      <c r="M560" s="17"/>
      <c r="N560" s="16"/>
      <c r="O560" s="17"/>
      <c r="P560" s="17"/>
    </row>
    <row r="561" ht="15.75" customHeight="1">
      <c r="C561" s="16"/>
      <c r="D561" s="15"/>
      <c r="E561" s="17"/>
      <c r="F561" s="15"/>
      <c r="G561" s="16"/>
      <c r="H561" s="16"/>
      <c r="I561" s="17"/>
      <c r="J561" s="17"/>
      <c r="K561" s="17"/>
      <c r="L561" s="16"/>
      <c r="M561" s="17"/>
      <c r="N561" s="16"/>
      <c r="O561" s="17"/>
      <c r="P561" s="17"/>
    </row>
    <row r="562" ht="15.75" customHeight="1">
      <c r="C562" s="16"/>
      <c r="D562" s="15"/>
      <c r="E562" s="17"/>
      <c r="F562" s="15"/>
      <c r="G562" s="16"/>
      <c r="H562" s="16"/>
      <c r="I562" s="17"/>
      <c r="J562" s="17"/>
      <c r="K562" s="17"/>
      <c r="L562" s="16"/>
      <c r="M562" s="17"/>
      <c r="N562" s="16"/>
      <c r="O562" s="17"/>
      <c r="P562" s="17"/>
    </row>
    <row r="563" ht="15.75" customHeight="1">
      <c r="C563" s="16"/>
      <c r="D563" s="15"/>
      <c r="E563" s="17"/>
      <c r="F563" s="15"/>
      <c r="G563" s="16"/>
      <c r="H563" s="16"/>
      <c r="I563" s="17"/>
      <c r="J563" s="17"/>
      <c r="K563" s="17"/>
      <c r="L563" s="16"/>
      <c r="M563" s="17"/>
      <c r="N563" s="16"/>
      <c r="O563" s="17"/>
      <c r="P563" s="17"/>
    </row>
    <row r="564" ht="15.75" customHeight="1">
      <c r="C564" s="16"/>
      <c r="D564" s="15"/>
      <c r="E564" s="17"/>
      <c r="F564" s="15"/>
      <c r="G564" s="16"/>
      <c r="H564" s="16"/>
      <c r="I564" s="17"/>
      <c r="J564" s="17"/>
      <c r="K564" s="17"/>
      <c r="L564" s="16"/>
      <c r="M564" s="17"/>
      <c r="N564" s="16"/>
      <c r="O564" s="17"/>
      <c r="P564" s="17"/>
    </row>
    <row r="565" ht="15.75" customHeight="1">
      <c r="C565" s="16"/>
      <c r="D565" s="15"/>
      <c r="E565" s="17"/>
      <c r="F565" s="15"/>
      <c r="G565" s="16"/>
      <c r="H565" s="16"/>
      <c r="I565" s="17"/>
      <c r="J565" s="17"/>
      <c r="K565" s="17"/>
      <c r="L565" s="16"/>
      <c r="M565" s="17"/>
      <c r="N565" s="16"/>
      <c r="O565" s="17"/>
      <c r="P565" s="17"/>
    </row>
    <row r="566" ht="15.75" customHeight="1">
      <c r="C566" s="16"/>
      <c r="D566" s="15"/>
      <c r="E566" s="17"/>
      <c r="F566" s="15"/>
      <c r="G566" s="16"/>
      <c r="H566" s="16"/>
      <c r="I566" s="17"/>
      <c r="J566" s="17"/>
      <c r="K566" s="17"/>
      <c r="L566" s="16"/>
      <c r="M566" s="17"/>
      <c r="N566" s="16"/>
      <c r="O566" s="17"/>
      <c r="P566" s="17"/>
    </row>
    <row r="567" ht="15.75" customHeight="1">
      <c r="C567" s="16"/>
      <c r="D567" s="15"/>
      <c r="E567" s="17"/>
      <c r="F567" s="15"/>
      <c r="G567" s="16"/>
      <c r="H567" s="16"/>
      <c r="I567" s="17"/>
      <c r="J567" s="17"/>
      <c r="K567" s="17"/>
      <c r="L567" s="16"/>
      <c r="M567" s="17"/>
      <c r="N567" s="16"/>
      <c r="O567" s="17"/>
      <c r="P567" s="17"/>
    </row>
    <row r="568" ht="15.75" customHeight="1">
      <c r="C568" s="16"/>
      <c r="D568" s="15"/>
      <c r="E568" s="17"/>
      <c r="F568" s="15"/>
      <c r="G568" s="16"/>
      <c r="H568" s="16"/>
      <c r="I568" s="17"/>
      <c r="J568" s="17"/>
      <c r="K568" s="17"/>
      <c r="L568" s="16"/>
      <c r="M568" s="17"/>
      <c r="N568" s="16"/>
      <c r="O568" s="17"/>
      <c r="P568" s="17"/>
    </row>
    <row r="569" ht="15.75" customHeight="1">
      <c r="C569" s="16"/>
      <c r="D569" s="15"/>
      <c r="E569" s="17"/>
      <c r="F569" s="15"/>
      <c r="G569" s="16"/>
      <c r="H569" s="16"/>
      <c r="I569" s="17"/>
      <c r="J569" s="17"/>
      <c r="K569" s="17"/>
      <c r="L569" s="16"/>
      <c r="M569" s="17"/>
      <c r="N569" s="16"/>
      <c r="O569" s="17"/>
      <c r="P569" s="17"/>
    </row>
    <row r="570" ht="15.75" customHeight="1">
      <c r="C570" s="16"/>
      <c r="D570" s="15"/>
      <c r="E570" s="17"/>
      <c r="F570" s="15"/>
      <c r="G570" s="16"/>
      <c r="H570" s="16"/>
      <c r="I570" s="17"/>
      <c r="J570" s="17"/>
      <c r="K570" s="17"/>
      <c r="L570" s="16"/>
      <c r="M570" s="17"/>
      <c r="N570" s="16"/>
      <c r="O570" s="17"/>
      <c r="P570" s="17"/>
    </row>
    <row r="571" ht="15.75" customHeight="1">
      <c r="C571" s="16"/>
      <c r="D571" s="15"/>
      <c r="E571" s="17"/>
      <c r="F571" s="15"/>
      <c r="G571" s="16"/>
      <c r="H571" s="16"/>
      <c r="I571" s="17"/>
      <c r="J571" s="17"/>
      <c r="K571" s="17"/>
      <c r="L571" s="16"/>
      <c r="M571" s="17"/>
      <c r="N571" s="16"/>
      <c r="O571" s="17"/>
      <c r="P571" s="17"/>
    </row>
    <row r="572" ht="15.75" customHeight="1">
      <c r="C572" s="16"/>
      <c r="D572" s="15"/>
      <c r="E572" s="17"/>
      <c r="F572" s="15"/>
      <c r="G572" s="16"/>
      <c r="H572" s="16"/>
      <c r="I572" s="17"/>
      <c r="J572" s="17"/>
      <c r="K572" s="17"/>
      <c r="L572" s="16"/>
      <c r="M572" s="17"/>
      <c r="N572" s="16"/>
      <c r="O572" s="17"/>
      <c r="P572" s="17"/>
    </row>
    <row r="573" ht="15.75" customHeight="1">
      <c r="C573" s="16"/>
      <c r="D573" s="15"/>
      <c r="E573" s="17"/>
      <c r="F573" s="15"/>
      <c r="G573" s="16"/>
      <c r="H573" s="16"/>
      <c r="I573" s="17"/>
      <c r="J573" s="17"/>
      <c r="K573" s="17"/>
      <c r="L573" s="16"/>
      <c r="M573" s="17"/>
      <c r="N573" s="16"/>
      <c r="O573" s="17"/>
      <c r="P573" s="17"/>
    </row>
    <row r="574" ht="15.75" customHeight="1">
      <c r="C574" s="16"/>
      <c r="D574" s="15"/>
      <c r="E574" s="17"/>
      <c r="F574" s="15"/>
      <c r="G574" s="16"/>
      <c r="H574" s="16"/>
      <c r="I574" s="17"/>
      <c r="J574" s="17"/>
      <c r="K574" s="17"/>
      <c r="L574" s="16"/>
      <c r="M574" s="17"/>
      <c r="N574" s="16"/>
      <c r="O574" s="17"/>
      <c r="P574" s="17"/>
    </row>
    <row r="575" ht="15.75" customHeight="1">
      <c r="C575" s="16"/>
      <c r="D575" s="15"/>
      <c r="E575" s="17"/>
      <c r="F575" s="15"/>
      <c r="G575" s="16"/>
      <c r="H575" s="16"/>
      <c r="I575" s="17"/>
      <c r="J575" s="17"/>
      <c r="K575" s="17"/>
      <c r="L575" s="16"/>
      <c r="M575" s="17"/>
      <c r="N575" s="16"/>
      <c r="O575" s="17"/>
      <c r="P575" s="17"/>
    </row>
    <row r="576" ht="15.75" customHeight="1">
      <c r="C576" s="16"/>
      <c r="D576" s="15"/>
      <c r="E576" s="17"/>
      <c r="F576" s="15"/>
      <c r="G576" s="16"/>
      <c r="H576" s="16"/>
      <c r="I576" s="17"/>
      <c r="J576" s="17"/>
      <c r="K576" s="17"/>
      <c r="L576" s="16"/>
      <c r="M576" s="17"/>
      <c r="N576" s="16"/>
      <c r="O576" s="17"/>
      <c r="P576" s="17"/>
    </row>
    <row r="577" ht="15.75" customHeight="1">
      <c r="C577" s="16"/>
      <c r="D577" s="15"/>
      <c r="E577" s="17"/>
      <c r="F577" s="15"/>
      <c r="G577" s="16"/>
      <c r="H577" s="16"/>
      <c r="I577" s="17"/>
      <c r="J577" s="17"/>
      <c r="K577" s="17"/>
      <c r="L577" s="16"/>
      <c r="M577" s="17"/>
      <c r="N577" s="16"/>
      <c r="O577" s="17"/>
      <c r="P577" s="17"/>
    </row>
    <row r="578" ht="15.75" customHeight="1">
      <c r="C578" s="16"/>
      <c r="D578" s="15"/>
      <c r="E578" s="17"/>
      <c r="F578" s="15"/>
      <c r="G578" s="16"/>
      <c r="H578" s="16"/>
      <c r="I578" s="17"/>
      <c r="J578" s="17"/>
      <c r="K578" s="17"/>
      <c r="L578" s="16"/>
      <c r="M578" s="17"/>
      <c r="N578" s="16"/>
      <c r="O578" s="17"/>
      <c r="P578" s="17"/>
    </row>
    <row r="579" ht="15.75" customHeight="1">
      <c r="C579" s="16"/>
      <c r="D579" s="15"/>
      <c r="E579" s="17"/>
      <c r="F579" s="15"/>
      <c r="G579" s="16"/>
      <c r="H579" s="16"/>
      <c r="I579" s="17"/>
      <c r="J579" s="17"/>
      <c r="K579" s="17"/>
      <c r="L579" s="16"/>
      <c r="M579" s="17"/>
      <c r="N579" s="16"/>
      <c r="O579" s="17"/>
      <c r="P579" s="17"/>
    </row>
    <row r="580" ht="15.75" customHeight="1">
      <c r="C580" s="16"/>
      <c r="D580" s="15"/>
      <c r="E580" s="17"/>
      <c r="F580" s="15"/>
      <c r="G580" s="16"/>
      <c r="H580" s="16"/>
      <c r="I580" s="17"/>
      <c r="J580" s="17"/>
      <c r="K580" s="17"/>
      <c r="L580" s="16"/>
      <c r="M580" s="17"/>
      <c r="N580" s="16"/>
      <c r="O580" s="17"/>
      <c r="P580" s="17"/>
    </row>
    <row r="581" ht="15.75" customHeight="1">
      <c r="C581" s="16"/>
      <c r="D581" s="15"/>
      <c r="E581" s="17"/>
      <c r="F581" s="15"/>
      <c r="G581" s="16"/>
      <c r="H581" s="16"/>
      <c r="I581" s="17"/>
      <c r="J581" s="17"/>
      <c r="K581" s="17"/>
      <c r="L581" s="16"/>
      <c r="M581" s="17"/>
      <c r="N581" s="16"/>
      <c r="O581" s="17"/>
      <c r="P581" s="17"/>
    </row>
    <row r="582" ht="15.75" customHeight="1">
      <c r="C582" s="16"/>
      <c r="D582" s="15"/>
      <c r="E582" s="17"/>
      <c r="F582" s="15"/>
      <c r="G582" s="16"/>
      <c r="H582" s="16"/>
      <c r="I582" s="17"/>
      <c r="J582" s="17"/>
      <c r="K582" s="17"/>
      <c r="L582" s="16"/>
      <c r="M582" s="17"/>
      <c r="N582" s="16"/>
      <c r="O582" s="17"/>
      <c r="P582" s="17"/>
    </row>
    <row r="583" ht="15.75" customHeight="1">
      <c r="C583" s="16"/>
      <c r="D583" s="15"/>
      <c r="E583" s="17"/>
      <c r="F583" s="15"/>
      <c r="G583" s="16"/>
      <c r="H583" s="16"/>
      <c r="I583" s="17"/>
      <c r="J583" s="17"/>
      <c r="K583" s="17"/>
      <c r="L583" s="16"/>
      <c r="M583" s="17"/>
      <c r="N583" s="16"/>
      <c r="O583" s="17"/>
      <c r="P583" s="17"/>
    </row>
    <row r="584" ht="15.75" customHeight="1">
      <c r="C584" s="16"/>
      <c r="D584" s="15"/>
      <c r="E584" s="17"/>
      <c r="F584" s="15"/>
      <c r="G584" s="16"/>
      <c r="H584" s="16"/>
      <c r="I584" s="17"/>
      <c r="J584" s="17"/>
      <c r="K584" s="17"/>
      <c r="L584" s="16"/>
      <c r="M584" s="17"/>
      <c r="N584" s="16"/>
      <c r="O584" s="17"/>
      <c r="P584" s="17"/>
    </row>
    <row r="585" ht="15.75" customHeight="1">
      <c r="C585" s="16"/>
      <c r="D585" s="15"/>
      <c r="E585" s="17"/>
      <c r="F585" s="15"/>
      <c r="G585" s="16"/>
      <c r="H585" s="16"/>
      <c r="I585" s="17"/>
      <c r="J585" s="17"/>
      <c r="K585" s="17"/>
      <c r="L585" s="16"/>
      <c r="M585" s="17"/>
      <c r="N585" s="16"/>
      <c r="O585" s="17"/>
      <c r="P585" s="17"/>
    </row>
    <row r="586" ht="15.75" customHeight="1">
      <c r="C586" s="16"/>
      <c r="D586" s="15"/>
      <c r="E586" s="17"/>
      <c r="F586" s="15"/>
      <c r="G586" s="16"/>
      <c r="H586" s="16"/>
      <c r="I586" s="17"/>
      <c r="J586" s="17"/>
      <c r="K586" s="17"/>
      <c r="L586" s="16"/>
      <c r="M586" s="17"/>
      <c r="N586" s="16"/>
      <c r="O586" s="17"/>
      <c r="P586" s="17"/>
    </row>
    <row r="587" ht="15.75" customHeight="1">
      <c r="C587" s="16"/>
      <c r="D587" s="15"/>
      <c r="E587" s="17"/>
      <c r="F587" s="15"/>
      <c r="G587" s="16"/>
      <c r="H587" s="16"/>
      <c r="I587" s="17"/>
      <c r="J587" s="17"/>
      <c r="K587" s="17"/>
      <c r="L587" s="16"/>
      <c r="M587" s="17"/>
      <c r="N587" s="16"/>
      <c r="O587" s="17"/>
      <c r="P587" s="17"/>
    </row>
    <row r="588" ht="15.75" customHeight="1">
      <c r="C588" s="16"/>
      <c r="D588" s="15"/>
      <c r="E588" s="17"/>
      <c r="F588" s="15"/>
      <c r="G588" s="16"/>
      <c r="H588" s="16"/>
      <c r="I588" s="17"/>
      <c r="J588" s="17"/>
      <c r="K588" s="17"/>
      <c r="L588" s="16"/>
      <c r="M588" s="17"/>
      <c r="N588" s="16"/>
      <c r="O588" s="17"/>
      <c r="P588" s="17"/>
    </row>
    <row r="589" ht="15.75" customHeight="1">
      <c r="C589" s="16"/>
      <c r="D589" s="15"/>
      <c r="E589" s="17"/>
      <c r="F589" s="15"/>
      <c r="G589" s="16"/>
      <c r="H589" s="16"/>
      <c r="I589" s="17"/>
      <c r="J589" s="17"/>
      <c r="K589" s="17"/>
      <c r="L589" s="16"/>
      <c r="M589" s="17"/>
      <c r="N589" s="16"/>
      <c r="O589" s="17"/>
      <c r="P589" s="17"/>
    </row>
    <row r="590" ht="15.75" customHeight="1">
      <c r="C590" s="16"/>
      <c r="D590" s="15"/>
      <c r="E590" s="17"/>
      <c r="F590" s="15"/>
      <c r="G590" s="16"/>
      <c r="H590" s="16"/>
      <c r="I590" s="17"/>
      <c r="J590" s="17"/>
      <c r="K590" s="17"/>
      <c r="L590" s="16"/>
      <c r="M590" s="17"/>
      <c r="N590" s="16"/>
      <c r="O590" s="17"/>
      <c r="P590" s="17"/>
    </row>
    <row r="591" ht="15.75" customHeight="1">
      <c r="C591" s="16"/>
      <c r="D591" s="15"/>
      <c r="E591" s="17"/>
      <c r="F591" s="15"/>
      <c r="G591" s="16"/>
      <c r="H591" s="16"/>
      <c r="I591" s="17"/>
      <c r="J591" s="17"/>
      <c r="K591" s="17"/>
      <c r="L591" s="16"/>
      <c r="M591" s="17"/>
      <c r="N591" s="16"/>
      <c r="O591" s="17"/>
      <c r="P591" s="17"/>
    </row>
    <row r="592" ht="15.75" customHeight="1">
      <c r="C592" s="16"/>
      <c r="D592" s="15"/>
      <c r="E592" s="17"/>
      <c r="F592" s="15"/>
      <c r="G592" s="16"/>
      <c r="H592" s="16"/>
      <c r="I592" s="17"/>
      <c r="J592" s="17"/>
      <c r="K592" s="17"/>
      <c r="L592" s="16"/>
      <c r="M592" s="17"/>
      <c r="N592" s="16"/>
      <c r="O592" s="17"/>
      <c r="P592" s="17"/>
    </row>
    <row r="593" ht="15.75" customHeight="1">
      <c r="C593" s="16"/>
      <c r="D593" s="15"/>
      <c r="E593" s="17"/>
      <c r="F593" s="15"/>
      <c r="G593" s="16"/>
      <c r="H593" s="16"/>
      <c r="I593" s="17"/>
      <c r="J593" s="17"/>
      <c r="K593" s="17"/>
      <c r="L593" s="16"/>
      <c r="M593" s="17"/>
      <c r="N593" s="16"/>
      <c r="O593" s="17"/>
      <c r="P593" s="17"/>
    </row>
    <row r="594" ht="15.75" customHeight="1">
      <c r="C594" s="16"/>
      <c r="D594" s="15"/>
      <c r="E594" s="17"/>
      <c r="F594" s="15"/>
      <c r="G594" s="16"/>
      <c r="H594" s="16"/>
      <c r="I594" s="17"/>
      <c r="J594" s="17"/>
      <c r="K594" s="17"/>
      <c r="L594" s="16"/>
      <c r="M594" s="17"/>
      <c r="N594" s="16"/>
      <c r="O594" s="17"/>
      <c r="P594" s="17"/>
    </row>
    <row r="595" ht="15.75" customHeight="1">
      <c r="C595" s="16"/>
      <c r="D595" s="15"/>
      <c r="E595" s="17"/>
      <c r="F595" s="15"/>
      <c r="G595" s="16"/>
      <c r="H595" s="16"/>
      <c r="I595" s="17"/>
      <c r="J595" s="17"/>
      <c r="K595" s="17"/>
      <c r="L595" s="16"/>
      <c r="M595" s="17"/>
      <c r="N595" s="16"/>
      <c r="O595" s="17"/>
      <c r="P595" s="17"/>
    </row>
    <row r="596" ht="15.75" customHeight="1">
      <c r="C596" s="16"/>
      <c r="D596" s="15"/>
      <c r="E596" s="17"/>
      <c r="F596" s="15"/>
      <c r="G596" s="16"/>
      <c r="H596" s="16"/>
      <c r="I596" s="17"/>
      <c r="J596" s="17"/>
      <c r="K596" s="17"/>
      <c r="L596" s="16"/>
      <c r="M596" s="17"/>
      <c r="N596" s="16"/>
      <c r="O596" s="17"/>
      <c r="P596" s="17"/>
    </row>
    <row r="597" ht="15.75" customHeight="1">
      <c r="C597" s="16"/>
      <c r="D597" s="15"/>
      <c r="E597" s="17"/>
      <c r="F597" s="15"/>
      <c r="G597" s="16"/>
      <c r="H597" s="16"/>
      <c r="I597" s="17"/>
      <c r="J597" s="17"/>
      <c r="K597" s="17"/>
      <c r="L597" s="16"/>
      <c r="M597" s="17"/>
      <c r="N597" s="16"/>
      <c r="O597" s="17"/>
      <c r="P597" s="17"/>
    </row>
    <row r="598" ht="15.75" customHeight="1">
      <c r="C598" s="16"/>
      <c r="D598" s="15"/>
      <c r="E598" s="17"/>
      <c r="F598" s="15"/>
      <c r="G598" s="16"/>
      <c r="H598" s="16"/>
      <c r="I598" s="17"/>
      <c r="J598" s="17"/>
      <c r="K598" s="17"/>
      <c r="L598" s="16"/>
      <c r="M598" s="17"/>
      <c r="N598" s="16"/>
      <c r="O598" s="17"/>
      <c r="P598" s="17"/>
    </row>
    <row r="599" ht="15.75" customHeight="1">
      <c r="C599" s="16"/>
      <c r="D599" s="15"/>
      <c r="E599" s="17"/>
      <c r="F599" s="15"/>
      <c r="G599" s="16"/>
      <c r="H599" s="16"/>
      <c r="I599" s="17"/>
      <c r="J599" s="17"/>
      <c r="K599" s="17"/>
      <c r="L599" s="16"/>
      <c r="M599" s="17"/>
      <c r="N599" s="16"/>
      <c r="O599" s="17"/>
      <c r="P599" s="17"/>
    </row>
    <row r="600" ht="15.75" customHeight="1">
      <c r="C600" s="16"/>
      <c r="D600" s="15"/>
      <c r="E600" s="17"/>
      <c r="F600" s="15"/>
      <c r="G600" s="16"/>
      <c r="H600" s="16"/>
      <c r="I600" s="17"/>
      <c r="J600" s="17"/>
      <c r="K600" s="17"/>
      <c r="L600" s="16"/>
      <c r="M600" s="17"/>
      <c r="N600" s="16"/>
      <c r="O600" s="17"/>
      <c r="P600" s="17"/>
    </row>
    <row r="601" ht="15.75" customHeight="1">
      <c r="C601" s="16"/>
      <c r="D601" s="15"/>
      <c r="E601" s="17"/>
      <c r="F601" s="15"/>
      <c r="G601" s="16"/>
      <c r="H601" s="16"/>
      <c r="I601" s="17"/>
      <c r="J601" s="17"/>
      <c r="K601" s="17"/>
      <c r="L601" s="16"/>
      <c r="M601" s="17"/>
      <c r="N601" s="16"/>
      <c r="O601" s="17"/>
      <c r="P601" s="17"/>
    </row>
    <row r="602" ht="15.75" customHeight="1">
      <c r="C602" s="16"/>
      <c r="D602" s="15"/>
      <c r="E602" s="17"/>
      <c r="F602" s="15"/>
      <c r="G602" s="16"/>
      <c r="H602" s="16"/>
      <c r="I602" s="17"/>
      <c r="J602" s="17"/>
      <c r="K602" s="17"/>
      <c r="L602" s="16"/>
      <c r="M602" s="17"/>
      <c r="N602" s="16"/>
      <c r="O602" s="17"/>
      <c r="P602" s="17"/>
    </row>
    <row r="603" ht="15.75" customHeight="1">
      <c r="C603" s="16"/>
      <c r="D603" s="15"/>
      <c r="E603" s="17"/>
      <c r="F603" s="15"/>
      <c r="G603" s="16"/>
      <c r="H603" s="16"/>
      <c r="I603" s="17"/>
      <c r="J603" s="17"/>
      <c r="K603" s="17"/>
      <c r="L603" s="16"/>
      <c r="M603" s="17"/>
      <c r="N603" s="16"/>
      <c r="O603" s="17"/>
      <c r="P603" s="17"/>
    </row>
    <row r="604" ht="15.75" customHeight="1">
      <c r="C604" s="16"/>
      <c r="D604" s="15"/>
      <c r="E604" s="17"/>
      <c r="F604" s="15"/>
      <c r="G604" s="16"/>
      <c r="H604" s="16"/>
      <c r="I604" s="17"/>
      <c r="J604" s="17"/>
      <c r="K604" s="17"/>
      <c r="L604" s="16"/>
      <c r="M604" s="17"/>
      <c r="N604" s="16"/>
      <c r="O604" s="17"/>
      <c r="P604" s="17"/>
    </row>
    <row r="605" ht="15.75" customHeight="1">
      <c r="C605" s="16"/>
      <c r="D605" s="15"/>
      <c r="E605" s="17"/>
      <c r="F605" s="15"/>
      <c r="G605" s="16"/>
      <c r="H605" s="16"/>
      <c r="I605" s="17"/>
      <c r="J605" s="17"/>
      <c r="K605" s="17"/>
      <c r="L605" s="16"/>
      <c r="M605" s="17"/>
      <c r="N605" s="16"/>
      <c r="O605" s="17"/>
      <c r="P605" s="17"/>
    </row>
    <row r="606" ht="15.75" customHeight="1">
      <c r="C606" s="16"/>
      <c r="D606" s="15"/>
      <c r="E606" s="17"/>
      <c r="F606" s="15"/>
      <c r="G606" s="16"/>
      <c r="H606" s="16"/>
      <c r="I606" s="17"/>
      <c r="J606" s="17"/>
      <c r="K606" s="17"/>
      <c r="L606" s="16"/>
      <c r="M606" s="17"/>
      <c r="N606" s="16"/>
      <c r="O606" s="17"/>
      <c r="P606" s="17"/>
    </row>
    <row r="607" ht="15.75" customHeight="1">
      <c r="C607" s="16"/>
      <c r="D607" s="15"/>
      <c r="E607" s="17"/>
      <c r="F607" s="15"/>
      <c r="G607" s="16"/>
      <c r="H607" s="16"/>
      <c r="I607" s="17"/>
      <c r="J607" s="17"/>
      <c r="K607" s="17"/>
      <c r="L607" s="16"/>
      <c r="M607" s="17"/>
      <c r="N607" s="16"/>
      <c r="O607" s="17"/>
      <c r="P607" s="17"/>
    </row>
    <row r="608" ht="15.75" customHeight="1">
      <c r="C608" s="16"/>
      <c r="D608" s="15"/>
      <c r="E608" s="17"/>
      <c r="F608" s="15"/>
      <c r="G608" s="16"/>
      <c r="H608" s="16"/>
      <c r="I608" s="17"/>
      <c r="J608" s="17"/>
      <c r="K608" s="17"/>
      <c r="L608" s="16"/>
      <c r="M608" s="17"/>
      <c r="N608" s="16"/>
      <c r="O608" s="17"/>
      <c r="P608" s="17"/>
    </row>
    <row r="609" ht="15.75" customHeight="1">
      <c r="C609" s="16"/>
      <c r="D609" s="15"/>
      <c r="E609" s="17"/>
      <c r="F609" s="15"/>
      <c r="G609" s="16"/>
      <c r="H609" s="16"/>
      <c r="I609" s="17"/>
      <c r="J609" s="17"/>
      <c r="K609" s="17"/>
      <c r="L609" s="16"/>
      <c r="M609" s="17"/>
      <c r="N609" s="16"/>
      <c r="O609" s="17"/>
      <c r="P609" s="17"/>
    </row>
    <row r="610" ht="15.75" customHeight="1">
      <c r="C610" s="16"/>
      <c r="D610" s="15"/>
      <c r="E610" s="17"/>
      <c r="F610" s="15"/>
      <c r="G610" s="16"/>
      <c r="H610" s="16"/>
      <c r="I610" s="17"/>
      <c r="J610" s="17"/>
      <c r="K610" s="17"/>
      <c r="L610" s="16"/>
      <c r="M610" s="17"/>
      <c r="N610" s="16"/>
      <c r="O610" s="17"/>
      <c r="P610" s="17"/>
    </row>
    <row r="611" ht="15.75" customHeight="1">
      <c r="C611" s="16"/>
      <c r="D611" s="15"/>
      <c r="E611" s="17"/>
      <c r="F611" s="15"/>
      <c r="G611" s="16"/>
      <c r="H611" s="16"/>
      <c r="I611" s="17"/>
      <c r="J611" s="17"/>
      <c r="K611" s="17"/>
      <c r="L611" s="16"/>
      <c r="M611" s="17"/>
      <c r="N611" s="16"/>
      <c r="O611" s="17"/>
      <c r="P611" s="17"/>
    </row>
    <row r="612" ht="15.75" customHeight="1">
      <c r="C612" s="16"/>
      <c r="D612" s="15"/>
      <c r="E612" s="17"/>
      <c r="F612" s="15"/>
      <c r="G612" s="16"/>
      <c r="H612" s="16"/>
      <c r="I612" s="17"/>
      <c r="J612" s="17"/>
      <c r="K612" s="17"/>
      <c r="L612" s="16"/>
      <c r="M612" s="17"/>
      <c r="N612" s="16"/>
      <c r="O612" s="17"/>
      <c r="P612" s="17"/>
    </row>
    <row r="613" ht="15.75" customHeight="1">
      <c r="C613" s="16"/>
      <c r="D613" s="15"/>
      <c r="E613" s="17"/>
      <c r="F613" s="15"/>
      <c r="G613" s="16"/>
      <c r="H613" s="16"/>
      <c r="I613" s="17"/>
      <c r="J613" s="17"/>
      <c r="K613" s="17"/>
      <c r="L613" s="16"/>
      <c r="M613" s="17"/>
      <c r="N613" s="16"/>
      <c r="O613" s="17"/>
      <c r="P613" s="17"/>
    </row>
    <row r="614" ht="15.75" customHeight="1">
      <c r="C614" s="16"/>
      <c r="D614" s="15"/>
      <c r="E614" s="17"/>
      <c r="F614" s="15"/>
      <c r="G614" s="16"/>
      <c r="H614" s="16"/>
      <c r="I614" s="17"/>
      <c r="J614" s="17"/>
      <c r="K614" s="17"/>
      <c r="L614" s="16"/>
      <c r="M614" s="17"/>
      <c r="N614" s="16"/>
      <c r="O614" s="17"/>
      <c r="P614" s="17"/>
    </row>
    <row r="615" ht="15.75" customHeight="1">
      <c r="C615" s="16"/>
      <c r="D615" s="15"/>
      <c r="E615" s="17"/>
      <c r="F615" s="15"/>
      <c r="G615" s="16"/>
      <c r="H615" s="16"/>
      <c r="I615" s="17"/>
      <c r="J615" s="17"/>
      <c r="K615" s="17"/>
      <c r="L615" s="16"/>
      <c r="M615" s="17"/>
      <c r="N615" s="16"/>
      <c r="O615" s="17"/>
      <c r="P615" s="17"/>
    </row>
    <row r="616" ht="15.75" customHeight="1">
      <c r="C616" s="16"/>
      <c r="D616" s="15"/>
      <c r="E616" s="17"/>
      <c r="F616" s="15"/>
      <c r="G616" s="16"/>
      <c r="H616" s="16"/>
      <c r="I616" s="17"/>
      <c r="J616" s="17"/>
      <c r="K616" s="17"/>
      <c r="L616" s="16"/>
      <c r="M616" s="17"/>
      <c r="N616" s="16"/>
      <c r="O616" s="17"/>
      <c r="P616" s="17"/>
    </row>
    <row r="617" ht="15.75" customHeight="1">
      <c r="C617" s="16"/>
      <c r="D617" s="15"/>
      <c r="E617" s="17"/>
      <c r="F617" s="15"/>
      <c r="G617" s="16"/>
      <c r="H617" s="16"/>
      <c r="I617" s="17"/>
      <c r="J617" s="17"/>
      <c r="K617" s="17"/>
      <c r="L617" s="16"/>
      <c r="M617" s="17"/>
      <c r="N617" s="16"/>
      <c r="O617" s="17"/>
      <c r="P617" s="17"/>
    </row>
    <row r="618" ht="15.75" customHeight="1">
      <c r="C618" s="16"/>
      <c r="D618" s="15"/>
      <c r="E618" s="17"/>
      <c r="F618" s="15"/>
      <c r="G618" s="16"/>
      <c r="H618" s="16"/>
      <c r="I618" s="17"/>
      <c r="J618" s="17"/>
      <c r="K618" s="17"/>
      <c r="L618" s="16"/>
      <c r="M618" s="17"/>
      <c r="N618" s="16"/>
      <c r="O618" s="17"/>
      <c r="P618" s="17"/>
    </row>
    <row r="619" ht="15.75" customHeight="1">
      <c r="C619" s="16"/>
      <c r="D619" s="15"/>
      <c r="E619" s="17"/>
      <c r="F619" s="15"/>
      <c r="G619" s="16"/>
      <c r="H619" s="16"/>
      <c r="I619" s="17"/>
      <c r="J619" s="17"/>
      <c r="K619" s="17"/>
      <c r="L619" s="16"/>
      <c r="M619" s="17"/>
      <c r="N619" s="16"/>
      <c r="O619" s="17"/>
      <c r="P619" s="17"/>
    </row>
    <row r="620" ht="15.75" customHeight="1">
      <c r="C620" s="16"/>
      <c r="D620" s="15"/>
      <c r="E620" s="17"/>
      <c r="F620" s="15"/>
      <c r="G620" s="16"/>
      <c r="H620" s="16"/>
      <c r="I620" s="17"/>
      <c r="J620" s="17"/>
      <c r="K620" s="17"/>
      <c r="L620" s="16"/>
      <c r="M620" s="17"/>
      <c r="N620" s="16"/>
      <c r="O620" s="17"/>
      <c r="P620" s="17"/>
    </row>
    <row r="621" ht="15.75" customHeight="1">
      <c r="C621" s="16"/>
      <c r="D621" s="15"/>
      <c r="E621" s="17"/>
      <c r="F621" s="15"/>
      <c r="G621" s="16"/>
      <c r="H621" s="16"/>
      <c r="I621" s="17"/>
      <c r="J621" s="17"/>
      <c r="K621" s="17"/>
      <c r="L621" s="16"/>
      <c r="M621" s="17"/>
      <c r="N621" s="16"/>
      <c r="O621" s="17"/>
      <c r="P621" s="17"/>
    </row>
    <row r="622" ht="15.75" customHeight="1">
      <c r="C622" s="16"/>
      <c r="D622" s="15"/>
      <c r="E622" s="17"/>
      <c r="F622" s="15"/>
      <c r="G622" s="16"/>
      <c r="H622" s="16"/>
      <c r="I622" s="17"/>
      <c r="J622" s="17"/>
      <c r="K622" s="17"/>
      <c r="L622" s="16"/>
      <c r="M622" s="17"/>
      <c r="N622" s="16"/>
      <c r="O622" s="17"/>
      <c r="P622" s="17"/>
    </row>
    <row r="623" ht="15.75" customHeight="1">
      <c r="C623" s="16"/>
      <c r="D623" s="15"/>
      <c r="E623" s="17"/>
      <c r="F623" s="15"/>
      <c r="G623" s="16"/>
      <c r="H623" s="16"/>
      <c r="I623" s="17"/>
      <c r="J623" s="17"/>
      <c r="K623" s="17"/>
      <c r="L623" s="16"/>
      <c r="M623" s="17"/>
      <c r="N623" s="16"/>
      <c r="O623" s="17"/>
      <c r="P623" s="17"/>
    </row>
    <row r="624" ht="15.75" customHeight="1">
      <c r="C624" s="16"/>
      <c r="D624" s="15"/>
      <c r="E624" s="17"/>
      <c r="F624" s="15"/>
      <c r="G624" s="16"/>
      <c r="H624" s="16"/>
      <c r="I624" s="17"/>
      <c r="J624" s="17"/>
      <c r="K624" s="17"/>
      <c r="L624" s="16"/>
      <c r="M624" s="17"/>
      <c r="N624" s="16"/>
      <c r="O624" s="17"/>
      <c r="P624" s="17"/>
    </row>
    <row r="625" ht="15.75" customHeight="1">
      <c r="D625" s="13"/>
      <c r="F625" s="13"/>
      <c r="G625" s="13"/>
      <c r="H625" s="13"/>
      <c r="L625" s="20"/>
      <c r="N625" s="13"/>
      <c r="P625" s="13"/>
    </row>
    <row r="626" ht="15.75" customHeight="1">
      <c r="D626" s="13"/>
      <c r="F626" s="13"/>
      <c r="G626" s="13"/>
      <c r="H626" s="13"/>
      <c r="L626" s="20"/>
      <c r="N626" s="13"/>
      <c r="P626" s="13"/>
    </row>
    <row r="627" ht="15.75" customHeight="1">
      <c r="D627" s="13"/>
      <c r="F627" s="13"/>
      <c r="G627" s="13"/>
      <c r="H627" s="13"/>
      <c r="L627" s="20"/>
      <c r="N627" s="13"/>
      <c r="P627" s="13"/>
    </row>
    <row r="628" ht="15.75" customHeight="1">
      <c r="D628" s="13"/>
      <c r="F628" s="13"/>
      <c r="G628" s="13"/>
      <c r="H628" s="13"/>
      <c r="L628" s="20"/>
      <c r="N628" s="13"/>
      <c r="P628" s="13"/>
    </row>
    <row r="629" ht="15.75" customHeight="1">
      <c r="D629" s="13"/>
      <c r="F629" s="13"/>
      <c r="G629" s="13"/>
      <c r="H629" s="13"/>
      <c r="L629" s="20"/>
      <c r="N629" s="13"/>
      <c r="P629" s="13"/>
    </row>
    <row r="630" ht="15.75" customHeight="1">
      <c r="D630" s="13"/>
      <c r="F630" s="13"/>
      <c r="G630" s="13"/>
      <c r="H630" s="13"/>
      <c r="L630" s="20"/>
      <c r="N630" s="13"/>
      <c r="P630" s="13"/>
    </row>
    <row r="631" ht="15.75" customHeight="1">
      <c r="D631" s="13"/>
      <c r="F631" s="13"/>
      <c r="G631" s="13"/>
      <c r="H631" s="13"/>
      <c r="L631" s="20"/>
      <c r="N631" s="13"/>
      <c r="P631" s="13"/>
    </row>
    <row r="632" ht="15.75" customHeight="1">
      <c r="D632" s="13"/>
      <c r="F632" s="13"/>
      <c r="G632" s="13"/>
      <c r="H632" s="13"/>
      <c r="L632" s="20"/>
      <c r="N632" s="13"/>
      <c r="P632" s="13"/>
    </row>
    <row r="633" ht="15.75" customHeight="1">
      <c r="D633" s="13"/>
      <c r="F633" s="13"/>
      <c r="G633" s="13"/>
      <c r="H633" s="13"/>
      <c r="L633" s="20"/>
      <c r="N633" s="13"/>
      <c r="P633" s="13"/>
    </row>
    <row r="634" ht="15.75" customHeight="1">
      <c r="D634" s="13"/>
      <c r="F634" s="13"/>
      <c r="G634" s="13"/>
      <c r="H634" s="13"/>
      <c r="L634" s="20"/>
      <c r="N634" s="13"/>
      <c r="P634" s="13"/>
    </row>
    <row r="635" ht="15.75" customHeight="1">
      <c r="D635" s="13"/>
      <c r="F635" s="13"/>
      <c r="G635" s="13"/>
      <c r="H635" s="13"/>
      <c r="L635" s="20"/>
      <c r="N635" s="13"/>
      <c r="P635" s="13"/>
    </row>
    <row r="636" ht="15.75" customHeight="1">
      <c r="D636" s="13"/>
      <c r="F636" s="13"/>
      <c r="G636" s="13"/>
      <c r="H636" s="13"/>
      <c r="L636" s="20"/>
      <c r="N636" s="13"/>
      <c r="P636" s="13"/>
    </row>
    <row r="637" ht="15.75" customHeight="1">
      <c r="D637" s="13"/>
      <c r="F637" s="13"/>
      <c r="G637" s="13"/>
      <c r="H637" s="13"/>
      <c r="L637" s="20"/>
      <c r="N637" s="13"/>
      <c r="P637" s="13"/>
    </row>
    <row r="638" ht="15.75" customHeight="1">
      <c r="D638" s="13"/>
      <c r="F638" s="13"/>
      <c r="G638" s="13"/>
      <c r="H638" s="13"/>
      <c r="L638" s="20"/>
      <c r="N638" s="13"/>
      <c r="P638" s="13"/>
    </row>
    <row r="639" ht="15.75" customHeight="1">
      <c r="D639" s="13"/>
      <c r="F639" s="13"/>
      <c r="G639" s="13"/>
      <c r="H639" s="13"/>
      <c r="L639" s="20"/>
      <c r="N639" s="13"/>
      <c r="P639" s="13"/>
    </row>
    <row r="640" ht="15.75" customHeight="1">
      <c r="D640" s="13"/>
      <c r="F640" s="13"/>
      <c r="G640" s="13"/>
      <c r="H640" s="13"/>
      <c r="L640" s="20"/>
      <c r="N640" s="13"/>
      <c r="P640" s="13"/>
    </row>
    <row r="641" ht="15.75" customHeight="1">
      <c r="D641" s="13"/>
      <c r="F641" s="13"/>
      <c r="G641" s="13"/>
      <c r="H641" s="13"/>
      <c r="L641" s="20"/>
      <c r="N641" s="13"/>
      <c r="P641" s="13"/>
    </row>
    <row r="642" ht="15.75" customHeight="1">
      <c r="D642" s="13"/>
      <c r="F642" s="13"/>
      <c r="G642" s="13"/>
      <c r="H642" s="13"/>
      <c r="L642" s="20"/>
      <c r="N642" s="13"/>
      <c r="P642" s="13"/>
    </row>
    <row r="643" ht="15.75" customHeight="1">
      <c r="D643" s="13"/>
      <c r="F643" s="13"/>
      <c r="G643" s="13"/>
      <c r="H643" s="13"/>
      <c r="L643" s="20"/>
      <c r="N643" s="13"/>
      <c r="P643" s="13"/>
    </row>
    <row r="644" ht="15.75" customHeight="1">
      <c r="D644" s="13"/>
      <c r="F644" s="13"/>
      <c r="G644" s="13"/>
      <c r="H644" s="13"/>
      <c r="L644" s="20"/>
      <c r="N644" s="13"/>
      <c r="P644" s="13"/>
    </row>
    <row r="645" ht="15.75" customHeight="1">
      <c r="D645" s="13"/>
      <c r="F645" s="13"/>
      <c r="G645" s="13"/>
      <c r="H645" s="13"/>
      <c r="L645" s="20"/>
      <c r="N645" s="13"/>
      <c r="P645" s="13"/>
    </row>
    <row r="646" ht="15.75" customHeight="1">
      <c r="D646" s="13"/>
      <c r="F646" s="13"/>
      <c r="G646" s="13"/>
      <c r="H646" s="13"/>
      <c r="L646" s="20"/>
      <c r="N646" s="13"/>
      <c r="P646" s="13"/>
    </row>
    <row r="647" ht="15.75" customHeight="1">
      <c r="D647" s="13"/>
      <c r="F647" s="13"/>
      <c r="G647" s="13"/>
      <c r="H647" s="13"/>
      <c r="L647" s="20"/>
      <c r="N647" s="13"/>
      <c r="P647" s="13"/>
    </row>
    <row r="648" ht="15.75" customHeight="1">
      <c r="D648" s="13"/>
      <c r="F648" s="13"/>
      <c r="G648" s="13"/>
      <c r="H648" s="13"/>
      <c r="L648" s="20"/>
      <c r="N648" s="13"/>
      <c r="P648" s="13"/>
    </row>
    <row r="649" ht="15.75" customHeight="1">
      <c r="D649" s="13"/>
      <c r="F649" s="13"/>
      <c r="G649" s="13"/>
      <c r="H649" s="13"/>
      <c r="L649" s="20"/>
      <c r="N649" s="13"/>
      <c r="P649" s="13"/>
    </row>
    <row r="650" ht="15.75" customHeight="1">
      <c r="D650" s="13"/>
      <c r="F650" s="13"/>
      <c r="G650" s="13"/>
      <c r="H650" s="13"/>
      <c r="L650" s="20"/>
      <c r="N650" s="13"/>
      <c r="P650" s="13"/>
    </row>
    <row r="651" ht="15.75" customHeight="1">
      <c r="D651" s="13"/>
      <c r="F651" s="13"/>
      <c r="G651" s="13"/>
      <c r="H651" s="13"/>
      <c r="L651" s="20"/>
      <c r="N651" s="13"/>
      <c r="P651" s="13"/>
    </row>
    <row r="652" ht="15.75" customHeight="1">
      <c r="D652" s="13"/>
      <c r="F652" s="13"/>
      <c r="G652" s="13"/>
      <c r="H652" s="13"/>
      <c r="L652" s="20"/>
      <c r="N652" s="13"/>
      <c r="P652" s="13"/>
    </row>
    <row r="653" ht="15.75" customHeight="1">
      <c r="D653" s="13"/>
      <c r="F653" s="13"/>
      <c r="G653" s="13"/>
      <c r="H653" s="13"/>
      <c r="L653" s="20"/>
      <c r="N653" s="13"/>
      <c r="P653" s="13"/>
    </row>
    <row r="654" ht="15.75" customHeight="1">
      <c r="A654" s="1" t="str">
        <f t="shared" ref="A654:A666" si="4">D654&amp;F654&amp;G654&amp;H654</f>
        <v/>
      </c>
      <c r="D654" s="13"/>
      <c r="F654" s="13"/>
      <c r="G654" s="13"/>
      <c r="H654" s="13"/>
      <c r="L654" s="20"/>
      <c r="N654" s="13"/>
      <c r="P654" s="13"/>
    </row>
    <row r="655" ht="15.75" customHeight="1">
      <c r="A655" s="1" t="str">
        <f t="shared" si="4"/>
        <v/>
      </c>
      <c r="D655" s="13"/>
      <c r="F655" s="13"/>
      <c r="G655" s="13"/>
      <c r="H655" s="13"/>
      <c r="L655" s="20"/>
      <c r="N655" s="13"/>
      <c r="P655" s="13"/>
    </row>
    <row r="656" ht="15.75" customHeight="1">
      <c r="A656" s="1" t="str">
        <f t="shared" si="4"/>
        <v/>
      </c>
      <c r="D656" s="13"/>
      <c r="F656" s="13"/>
      <c r="G656" s="13"/>
      <c r="H656" s="13"/>
      <c r="L656" s="20"/>
      <c r="N656" s="13"/>
      <c r="P656" s="13"/>
    </row>
    <row r="657" ht="15.75" customHeight="1">
      <c r="A657" s="1" t="str">
        <f t="shared" si="4"/>
        <v/>
      </c>
      <c r="D657" s="13"/>
      <c r="F657" s="13"/>
      <c r="G657" s="13"/>
      <c r="H657" s="13"/>
      <c r="L657" s="20"/>
      <c r="N657" s="13"/>
      <c r="P657" s="13"/>
    </row>
    <row r="658" ht="15.75" customHeight="1">
      <c r="A658" s="1" t="str">
        <f t="shared" si="4"/>
        <v/>
      </c>
      <c r="D658" s="13"/>
      <c r="F658" s="13"/>
      <c r="G658" s="13"/>
      <c r="H658" s="13"/>
      <c r="L658" s="20"/>
      <c r="N658" s="13"/>
      <c r="P658" s="13"/>
    </row>
    <row r="659" ht="15.75" customHeight="1">
      <c r="A659" s="1" t="str">
        <f t="shared" si="4"/>
        <v/>
      </c>
      <c r="D659" s="13"/>
      <c r="F659" s="13"/>
      <c r="G659" s="13"/>
      <c r="H659" s="13"/>
      <c r="L659" s="20"/>
      <c r="N659" s="13"/>
      <c r="P659" s="13"/>
    </row>
    <row r="660" ht="15.75" customHeight="1">
      <c r="A660" s="1" t="str">
        <f t="shared" si="4"/>
        <v/>
      </c>
      <c r="D660" s="13"/>
      <c r="F660" s="13"/>
      <c r="G660" s="13"/>
      <c r="H660" s="13"/>
      <c r="L660" s="20"/>
      <c r="N660" s="13"/>
      <c r="P660" s="13"/>
    </row>
    <row r="661" ht="15.75" customHeight="1">
      <c r="A661" s="1" t="str">
        <f t="shared" si="4"/>
        <v/>
      </c>
      <c r="D661" s="13"/>
      <c r="F661" s="13"/>
      <c r="G661" s="13"/>
      <c r="H661" s="13"/>
      <c r="L661" s="20"/>
      <c r="N661" s="13"/>
      <c r="P661" s="13"/>
    </row>
    <row r="662" ht="15.75" customHeight="1">
      <c r="A662" s="1" t="str">
        <f t="shared" si="4"/>
        <v/>
      </c>
      <c r="D662" s="13"/>
      <c r="F662" s="13"/>
      <c r="G662" s="13"/>
      <c r="H662" s="13"/>
      <c r="L662" s="20"/>
      <c r="N662" s="13"/>
      <c r="P662" s="13"/>
    </row>
    <row r="663" ht="15.75" customHeight="1">
      <c r="A663" s="1" t="str">
        <f t="shared" si="4"/>
        <v/>
      </c>
      <c r="D663" s="13"/>
      <c r="F663" s="13"/>
      <c r="G663" s="13"/>
      <c r="H663" s="13"/>
      <c r="L663" s="20"/>
      <c r="N663" s="13"/>
      <c r="P663" s="13"/>
    </row>
    <row r="664" ht="15.75" customHeight="1">
      <c r="A664" s="1" t="str">
        <f t="shared" si="4"/>
        <v/>
      </c>
      <c r="D664" s="13"/>
      <c r="F664" s="13"/>
      <c r="G664" s="13"/>
      <c r="H664" s="13"/>
      <c r="L664" s="20"/>
      <c r="N664" s="13"/>
      <c r="P664" s="13"/>
    </row>
    <row r="665" ht="15.75" customHeight="1">
      <c r="A665" s="1" t="str">
        <f t="shared" si="4"/>
        <v/>
      </c>
      <c r="D665" s="13"/>
      <c r="F665" s="13"/>
      <c r="G665" s="13"/>
      <c r="H665" s="13"/>
      <c r="L665" s="20"/>
      <c r="N665" s="13"/>
      <c r="P665" s="13"/>
    </row>
    <row r="666" ht="15.75" customHeight="1">
      <c r="A666" s="1" t="str">
        <f t="shared" si="4"/>
        <v/>
      </c>
      <c r="D666" s="13"/>
      <c r="F666" s="13"/>
      <c r="G666" s="13"/>
      <c r="H666" s="13"/>
      <c r="L666" s="20"/>
      <c r="N666" s="13"/>
      <c r="P666" s="13"/>
    </row>
    <row r="667" ht="15.75" customHeight="1">
      <c r="A667" s="1" t="s">
        <v>149</v>
      </c>
      <c r="B667" s="1" t="s">
        <v>149</v>
      </c>
      <c r="C667" s="1" t="s">
        <v>149</v>
      </c>
      <c r="D667" s="1" t="s">
        <v>149</v>
      </c>
      <c r="E667" s="1" t="s">
        <v>149</v>
      </c>
      <c r="F667" s="1" t="s">
        <v>149</v>
      </c>
      <c r="G667" s="1" t="s">
        <v>149</v>
      </c>
      <c r="H667" s="1" t="s">
        <v>149</v>
      </c>
      <c r="I667" s="1" t="s">
        <v>149</v>
      </c>
      <c r="J667" s="1" t="s">
        <v>149</v>
      </c>
      <c r="K667" s="1" t="s">
        <v>149</v>
      </c>
      <c r="L667" s="2" t="s">
        <v>149</v>
      </c>
      <c r="M667" s="1" t="s">
        <v>149</v>
      </c>
      <c r="N667" s="1" t="s">
        <v>149</v>
      </c>
      <c r="O667" s="1" t="s">
        <v>149</v>
      </c>
      <c r="P667" s="1" t="s">
        <v>149</v>
      </c>
      <c r="Q667" s="1" t="s">
        <v>149</v>
      </c>
      <c r="R667" s="1" t="s">
        <v>149</v>
      </c>
      <c r="S667" s="1" t="s">
        <v>149</v>
      </c>
      <c r="T667" s="1" t="s">
        <v>149</v>
      </c>
      <c r="U667" s="1" t="s">
        <v>149</v>
      </c>
      <c r="V667" s="1" t="s">
        <v>149</v>
      </c>
      <c r="W667" s="1" t="s">
        <v>149</v>
      </c>
      <c r="X667" s="1" t="s">
        <v>149</v>
      </c>
      <c r="Y667" s="1" t="s">
        <v>149</v>
      </c>
      <c r="Z667" s="1" t="s">
        <v>149</v>
      </c>
      <c r="AA667" s="1" t="s">
        <v>149</v>
      </c>
      <c r="AB667" s="1" t="s">
        <v>149</v>
      </c>
      <c r="AC667" s="1" t="s">
        <v>149</v>
      </c>
      <c r="AD667" s="1" t="s">
        <v>149</v>
      </c>
      <c r="AE667" s="1" t="s">
        <v>149</v>
      </c>
      <c r="AF667" s="1" t="s">
        <v>149</v>
      </c>
      <c r="AG667" s="1" t="s">
        <v>149</v>
      </c>
      <c r="AH667" s="1" t="s">
        <v>149</v>
      </c>
      <c r="AI667" s="1" t="s">
        <v>149</v>
      </c>
      <c r="AJ667" s="1" t="s">
        <v>149</v>
      </c>
      <c r="AK667" s="1" t="s">
        <v>149</v>
      </c>
      <c r="AL667" s="1" t="s">
        <v>149</v>
      </c>
      <c r="AM667" s="1" t="s">
        <v>149</v>
      </c>
      <c r="AN667" s="1" t="s">
        <v>149</v>
      </c>
      <c r="AO667" s="1" t="s">
        <v>149</v>
      </c>
      <c r="AP667" s="1" t="s">
        <v>149</v>
      </c>
      <c r="AQ667" s="1" t="s">
        <v>149</v>
      </c>
      <c r="AR667" s="1" t="s">
        <v>149</v>
      </c>
      <c r="AS667" s="1" t="s">
        <v>149</v>
      </c>
    </row>
  </sheetData>
  <autoFilter ref="$A$3:$P$323"/>
  <mergeCells count="3">
    <mergeCell ref="L2:M2"/>
    <mergeCell ref="N2:O2"/>
    <mergeCell ref="R2:Z2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2" width="9.14"/>
    <col customWidth="1" min="3" max="3" width="2.71"/>
    <col customWidth="1" min="4" max="4" width="24.0"/>
    <col customWidth="1" min="5" max="7" width="19.86"/>
    <col customWidth="1" min="8" max="8" width="2.71"/>
    <col customWidth="1" min="9" max="9" width="9.14"/>
    <col customWidth="1" min="10" max="10" width="29.71"/>
    <col customWidth="1" min="11" max="26" width="9.14"/>
  </cols>
  <sheetData>
    <row r="1">
      <c r="A1" s="21"/>
      <c r="B1" s="21"/>
      <c r="C1" s="21"/>
      <c r="D1" s="22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>
      <c r="A2" s="21"/>
      <c r="B2" s="21"/>
      <c r="C2" s="23" t="s">
        <v>150</v>
      </c>
      <c r="D2" s="24"/>
      <c r="E2" s="24"/>
      <c r="F2" s="24"/>
      <c r="G2" s="24"/>
      <c r="H2" s="25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21"/>
      <c r="B3" s="21"/>
      <c r="C3" s="26"/>
      <c r="D3" s="27"/>
      <c r="E3" s="27"/>
      <c r="F3" s="27"/>
      <c r="G3" s="27"/>
      <c r="H3" s="28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>
      <c r="A4" s="21"/>
      <c r="B4" s="21"/>
      <c r="C4" s="21"/>
      <c r="D4" s="22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>
      <c r="A5" s="21"/>
      <c r="B5" s="21"/>
      <c r="C5" s="29"/>
      <c r="D5" s="30"/>
      <c r="E5" s="31"/>
      <c r="F5" s="31"/>
      <c r="G5" s="31"/>
      <c r="H5" s="3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1"/>
      <c r="B6" s="21"/>
      <c r="C6" s="33"/>
      <c r="D6" s="34" t="s">
        <v>151</v>
      </c>
      <c r="E6" s="35">
        <v>50.0</v>
      </c>
      <c r="F6" s="36"/>
      <c r="G6" s="36"/>
      <c r="H6" s="37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21"/>
      <c r="B7" s="21"/>
      <c r="C7" s="33"/>
      <c r="D7" s="38"/>
      <c r="E7" s="36"/>
      <c r="F7" s="36"/>
      <c r="G7" s="36"/>
      <c r="H7" s="37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>
      <c r="A8" s="21"/>
      <c r="B8" s="21"/>
      <c r="C8" s="33"/>
      <c r="D8" s="39" t="s">
        <v>152</v>
      </c>
      <c r="E8" s="40" t="s">
        <v>153</v>
      </c>
      <c r="F8" s="41" t="s">
        <v>154</v>
      </c>
      <c r="G8" s="42" t="s">
        <v>155</v>
      </c>
      <c r="H8" s="37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>
      <c r="A9" s="21"/>
      <c r="B9" s="21"/>
      <c r="C9" s="33"/>
      <c r="D9" s="43" t="s">
        <v>156</v>
      </c>
      <c r="E9" s="44">
        <v>3.19</v>
      </c>
      <c r="F9" s="45">
        <v>4.29</v>
      </c>
      <c r="G9" s="46">
        <v>4.39</v>
      </c>
      <c r="H9" s="37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>
      <c r="A10" s="21"/>
      <c r="B10" s="21"/>
      <c r="C10" s="33"/>
      <c r="D10" s="47" t="s">
        <v>157</v>
      </c>
      <c r="E10" s="48">
        <v>11.9</v>
      </c>
      <c r="F10" s="49">
        <v>13.5</v>
      </c>
      <c r="G10" s="50">
        <v>15.0</v>
      </c>
      <c r="H10" s="37"/>
      <c r="I10" s="21"/>
      <c r="J10" s="51" t="s">
        <v>158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>
      <c r="A11" s="21"/>
      <c r="B11" s="21"/>
      <c r="C11" s="33"/>
      <c r="D11" s="38"/>
      <c r="E11" s="52"/>
      <c r="F11" s="52"/>
      <c r="G11" s="52"/>
      <c r="H11" s="37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15.0" customHeight="1">
      <c r="A12" s="21"/>
      <c r="B12" s="21"/>
      <c r="C12" s="33"/>
      <c r="D12" s="43" t="s">
        <v>159</v>
      </c>
      <c r="E12" s="53">
        <f t="shared" ref="E12:G12" si="1">$E$6*E$9</f>
        <v>159.5</v>
      </c>
      <c r="F12" s="54">
        <f t="shared" si="1"/>
        <v>214.5</v>
      </c>
      <c r="G12" s="55">
        <f t="shared" si="1"/>
        <v>219.5</v>
      </c>
      <c r="H12" s="37"/>
      <c r="I12" s="21"/>
      <c r="J12" s="56" t="s">
        <v>160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>
      <c r="A13" s="21"/>
      <c r="B13" s="21"/>
      <c r="C13" s="33"/>
      <c r="D13" s="57" t="s">
        <v>161</v>
      </c>
      <c r="E13" s="58">
        <f t="shared" ref="E13:G13" si="2">$E$6*E$10</f>
        <v>595</v>
      </c>
      <c r="F13" s="59">
        <f t="shared" si="2"/>
        <v>675</v>
      </c>
      <c r="G13" s="60">
        <f t="shared" si="2"/>
        <v>750</v>
      </c>
      <c r="H13" s="37"/>
      <c r="I13" s="21"/>
      <c r="J13" s="6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>
      <c r="A14" s="21"/>
      <c r="B14" s="21"/>
      <c r="C14" s="33"/>
      <c r="D14" s="43" t="s">
        <v>162</v>
      </c>
      <c r="E14" s="62">
        <f t="shared" ref="E14:G14" si="3">IFERROR(E9/E10,0)</f>
        <v>0.2680672269</v>
      </c>
      <c r="F14" s="63">
        <f t="shared" si="3"/>
        <v>0.3177777778</v>
      </c>
      <c r="G14" s="64">
        <f t="shared" si="3"/>
        <v>0.2926666667</v>
      </c>
      <c r="H14" s="3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>
      <c r="A15" s="21"/>
      <c r="B15" s="21"/>
      <c r="C15" s="33"/>
      <c r="D15" s="47" t="s">
        <v>163</v>
      </c>
      <c r="E15" s="65">
        <f t="shared" ref="E15:G15" si="4">IFERROR(E10/E9,0)</f>
        <v>3.730407524</v>
      </c>
      <c r="F15" s="66">
        <f t="shared" si="4"/>
        <v>3.146853147</v>
      </c>
      <c r="G15" s="67">
        <f t="shared" si="4"/>
        <v>3.416856492</v>
      </c>
      <c r="H15" s="37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>
      <c r="A16" s="21"/>
      <c r="B16" s="21"/>
      <c r="C16" s="68"/>
      <c r="D16" s="69"/>
      <c r="E16" s="70"/>
      <c r="F16" s="70"/>
      <c r="G16" s="70"/>
      <c r="H16" s="7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>
      <c r="A17" s="21"/>
      <c r="B17" s="21"/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0" customHeight="1">
      <c r="A18" s="21"/>
      <c r="B18" s="21"/>
      <c r="C18" s="72" t="s">
        <v>164</v>
      </c>
      <c r="D18" s="73"/>
      <c r="E18" s="73"/>
      <c r="F18" s="73"/>
      <c r="G18" s="73"/>
      <c r="H18" s="74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>
      <c r="A19" s="21"/>
      <c r="B19" s="21"/>
      <c r="C19" s="75"/>
      <c r="H19" s="76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>
      <c r="A20" s="21"/>
      <c r="B20" s="21"/>
      <c r="C20" s="77"/>
      <c r="D20" s="78"/>
      <c r="E20" s="78"/>
      <c r="F20" s="78"/>
      <c r="G20" s="78"/>
      <c r="H20" s="7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15.75" customHeight="1">
      <c r="A24" s="21"/>
      <c r="B24" s="21"/>
      <c r="C24" s="21"/>
      <c r="D24" s="22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15.75" customHeight="1">
      <c r="A25" s="21"/>
      <c r="B25" s="21"/>
      <c r="C25" s="21"/>
      <c r="D25" s="22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15.75" customHeight="1">
      <c r="A26" s="21"/>
      <c r="B26" s="21"/>
      <c r="C26" s="21"/>
      <c r="D26" s="22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75" customHeight="1">
      <c r="A27" s="21"/>
      <c r="B27" s="21"/>
      <c r="C27" s="21"/>
      <c r="D27" s="22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15.75" customHeight="1">
      <c r="A28" s="21"/>
      <c r="B28" s="21"/>
      <c r="C28" s="21"/>
      <c r="D28" s="2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15.75" customHeight="1">
      <c r="A29" s="21"/>
      <c r="B29" s="21"/>
      <c r="C29" s="21"/>
      <c r="D29" s="2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15.75" customHeight="1">
      <c r="A30" s="21"/>
      <c r="B30" s="21"/>
      <c r="C30" s="21"/>
      <c r="D30" s="2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75" customHeight="1">
      <c r="A31" s="21"/>
      <c r="B31" s="21"/>
      <c r="C31" s="21"/>
      <c r="D31" s="22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15.75" customHeight="1">
      <c r="A32" s="21"/>
      <c r="B32" s="21"/>
      <c r="C32" s="21"/>
      <c r="D32" s="2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5.75" customHeight="1">
      <c r="A33" s="21"/>
      <c r="B33" s="21"/>
      <c r="C33" s="21"/>
      <c r="D33" s="22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15.75" customHeight="1">
      <c r="A34" s="21"/>
      <c r="B34" s="21"/>
      <c r="C34" s="21"/>
      <c r="D34" s="22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15.75" customHeight="1">
      <c r="A35" s="21"/>
      <c r="B35" s="21"/>
      <c r="C35" s="21"/>
      <c r="D35" s="22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75" customHeight="1">
      <c r="A36" s="21"/>
      <c r="B36" s="21"/>
      <c r="C36" s="21"/>
      <c r="D36" s="22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15.75" customHeight="1">
      <c r="A37" s="21"/>
      <c r="B37" s="21"/>
      <c r="C37" s="21"/>
      <c r="D37" s="22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15.75" customHeight="1">
      <c r="A38" s="21"/>
      <c r="B38" s="21"/>
      <c r="C38" s="21"/>
      <c r="D38" s="22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15.75" customHeight="1">
      <c r="A39" s="21"/>
      <c r="B39" s="21"/>
      <c r="C39" s="21"/>
      <c r="D39" s="22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15.75" customHeight="1">
      <c r="A40" s="21"/>
      <c r="B40" s="21"/>
      <c r="C40" s="21"/>
      <c r="D40" s="22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15.75" customHeight="1">
      <c r="A41" s="21"/>
      <c r="B41" s="21"/>
      <c r="C41" s="21"/>
      <c r="D41" s="22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15.75" customHeight="1">
      <c r="A42" s="21"/>
      <c r="B42" s="21"/>
      <c r="C42" s="21"/>
      <c r="D42" s="22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15.75" customHeight="1">
      <c r="A43" s="21"/>
      <c r="B43" s="21"/>
      <c r="C43" s="21"/>
      <c r="D43" s="22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15.75" customHeight="1">
      <c r="A44" s="21"/>
      <c r="B44" s="21"/>
      <c r="C44" s="21"/>
      <c r="D44" s="22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75" customHeight="1">
      <c r="A45" s="21"/>
      <c r="B45" s="21"/>
      <c r="C45" s="21"/>
      <c r="D45" s="2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15.75" customHeight="1">
      <c r="A46" s="21"/>
      <c r="B46" s="21"/>
      <c r="C46" s="21"/>
      <c r="D46" s="22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15.75" customHeight="1">
      <c r="A47" s="21"/>
      <c r="B47" s="21"/>
      <c r="C47" s="21"/>
      <c r="D47" s="22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15.75" customHeight="1">
      <c r="A48" s="21"/>
      <c r="B48" s="21"/>
      <c r="C48" s="21"/>
      <c r="D48" s="22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15.75" customHeight="1">
      <c r="A49" s="21"/>
      <c r="B49" s="21"/>
      <c r="C49" s="21"/>
      <c r="D49" s="22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75" customHeight="1">
      <c r="A50" s="21"/>
      <c r="B50" s="21"/>
      <c r="C50" s="21"/>
      <c r="D50" s="2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75" customHeight="1">
      <c r="A51" s="21"/>
      <c r="B51" s="21"/>
      <c r="C51" s="21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15.75" customHeight="1">
      <c r="A52" s="21"/>
      <c r="B52" s="21"/>
      <c r="C52" s="21"/>
      <c r="D52" s="22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15.75" customHeight="1">
      <c r="A53" s="21"/>
      <c r="B53" s="21"/>
      <c r="C53" s="21"/>
      <c r="D53" s="22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15.75" customHeight="1">
      <c r="A54" s="21"/>
      <c r="B54" s="21"/>
      <c r="C54" s="21"/>
      <c r="D54" s="22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15.75" customHeight="1">
      <c r="A55" s="21"/>
      <c r="B55" s="21"/>
      <c r="C55" s="21"/>
      <c r="D55" s="22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75" customHeight="1">
      <c r="A56" s="21"/>
      <c r="B56" s="21"/>
      <c r="C56" s="21"/>
      <c r="D56" s="22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15.75" customHeight="1">
      <c r="A57" s="21"/>
      <c r="B57" s="21"/>
      <c r="C57" s="21"/>
      <c r="D57" s="22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15.75" customHeight="1">
      <c r="A58" s="21"/>
      <c r="B58" s="21"/>
      <c r="C58" s="21"/>
      <c r="D58" s="22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15.75" customHeight="1">
      <c r="A59" s="21"/>
      <c r="B59" s="21"/>
      <c r="C59" s="21"/>
      <c r="D59" s="22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15.75" customHeight="1">
      <c r="A60" s="21"/>
      <c r="B60" s="21"/>
      <c r="C60" s="21"/>
      <c r="D60" s="22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75" customHeight="1">
      <c r="A61" s="21"/>
      <c r="B61" s="21"/>
      <c r="C61" s="21"/>
      <c r="D61" s="22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15.75" customHeight="1">
      <c r="A62" s="21"/>
      <c r="B62" s="21"/>
      <c r="C62" s="21"/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15.75" customHeight="1">
      <c r="A63" s="21"/>
      <c r="B63" s="21"/>
      <c r="C63" s="21"/>
      <c r="D63" s="22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15.75" customHeight="1">
      <c r="A64" s="21"/>
      <c r="B64" s="21"/>
      <c r="C64" s="21"/>
      <c r="D64" s="22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15.75" customHeight="1">
      <c r="A65" s="21"/>
      <c r="B65" s="21"/>
      <c r="C65" s="21"/>
      <c r="D65" s="2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75" customHeight="1">
      <c r="A66" s="21"/>
      <c r="B66" s="21"/>
      <c r="C66" s="21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15.75" customHeight="1">
      <c r="A67" s="21"/>
      <c r="B67" s="21"/>
      <c r="C67" s="21"/>
      <c r="D67" s="22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15.75" customHeight="1">
      <c r="A68" s="21"/>
      <c r="B68" s="21"/>
      <c r="C68" s="21"/>
      <c r="D68" s="22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15.75" customHeight="1">
      <c r="A69" s="21"/>
      <c r="B69" s="21"/>
      <c r="C69" s="21"/>
      <c r="D69" s="2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75" customHeight="1">
      <c r="A70" s="21"/>
      <c r="B70" s="21"/>
      <c r="C70" s="21"/>
      <c r="D70" s="22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15.75" customHeight="1">
      <c r="A71" s="21"/>
      <c r="B71" s="21"/>
      <c r="C71" s="21"/>
      <c r="D71" s="22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15.75" customHeight="1">
      <c r="A72" s="21"/>
      <c r="B72" s="21"/>
      <c r="C72" s="21"/>
      <c r="D72" s="22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75" customHeight="1">
      <c r="A73" s="21"/>
      <c r="B73" s="21"/>
      <c r="C73" s="21"/>
      <c r="D73" s="22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75" customHeight="1">
      <c r="A74" s="21"/>
      <c r="B74" s="21"/>
      <c r="C74" s="21"/>
      <c r="D74" s="22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75" customHeight="1">
      <c r="A75" s="21"/>
      <c r="B75" s="21"/>
      <c r="C75" s="21"/>
      <c r="D75" s="22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15.75" customHeight="1">
      <c r="A76" s="21"/>
      <c r="B76" s="21"/>
      <c r="C76" s="21"/>
      <c r="D76" s="22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15.75" customHeight="1">
      <c r="A77" s="21"/>
      <c r="B77" s="21"/>
      <c r="C77" s="21"/>
      <c r="D77" s="22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75" customHeight="1">
      <c r="A78" s="21"/>
      <c r="B78" s="21"/>
      <c r="C78" s="21"/>
      <c r="D78" s="22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75" customHeight="1">
      <c r="A79" s="21"/>
      <c r="B79" s="21"/>
      <c r="C79" s="21"/>
      <c r="D79" s="22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15.75" customHeight="1">
      <c r="A80" s="21"/>
      <c r="B80" s="21"/>
      <c r="C80" s="21"/>
      <c r="D80" s="22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15.75" customHeight="1">
      <c r="A81" s="21"/>
      <c r="B81" s="21"/>
      <c r="C81" s="21"/>
      <c r="D81" s="22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15.75" customHeight="1">
      <c r="A82" s="21"/>
      <c r="B82" s="21"/>
      <c r="C82" s="21"/>
      <c r="D82" s="22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75" customHeight="1">
      <c r="A83" s="21"/>
      <c r="B83" s="21"/>
      <c r="C83" s="21"/>
      <c r="D83" s="22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15.75" customHeight="1">
      <c r="A84" s="21"/>
      <c r="B84" s="21"/>
      <c r="C84" s="21"/>
      <c r="D84" s="22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15.75" customHeight="1">
      <c r="A85" s="21"/>
      <c r="B85" s="21"/>
      <c r="C85" s="21"/>
      <c r="D85" s="22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15.75" customHeight="1">
      <c r="A86" s="21"/>
      <c r="B86" s="21"/>
      <c r="C86" s="21"/>
      <c r="D86" s="22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75" customHeight="1">
      <c r="A87" s="21"/>
      <c r="B87" s="21"/>
      <c r="C87" s="21"/>
      <c r="D87" s="22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15.75" customHeight="1">
      <c r="A88" s="21"/>
      <c r="B88" s="21"/>
      <c r="C88" s="21"/>
      <c r="D88" s="22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15.75" customHeight="1">
      <c r="A89" s="21"/>
      <c r="B89" s="21"/>
      <c r="C89" s="21"/>
      <c r="D89" s="22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15.75" customHeight="1">
      <c r="A90" s="21"/>
      <c r="B90" s="21"/>
      <c r="C90" s="21"/>
      <c r="D90" s="22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15.75" customHeight="1">
      <c r="A91" s="21"/>
      <c r="B91" s="21"/>
      <c r="C91" s="21"/>
      <c r="D91" s="22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75" customHeight="1">
      <c r="A92" s="21"/>
      <c r="B92" s="21"/>
      <c r="C92" s="21"/>
      <c r="D92" s="22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15.75" customHeight="1">
      <c r="A93" s="21"/>
      <c r="B93" s="21"/>
      <c r="C93" s="21"/>
      <c r="D93" s="22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15.75" customHeight="1">
      <c r="A94" s="21"/>
      <c r="B94" s="21"/>
      <c r="C94" s="21"/>
      <c r="D94" s="22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15.75" customHeight="1">
      <c r="A95" s="21"/>
      <c r="B95" s="21"/>
      <c r="C95" s="21"/>
      <c r="D95" s="22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75" customHeight="1">
      <c r="A96" s="21"/>
      <c r="B96" s="21"/>
      <c r="C96" s="21"/>
      <c r="D96" s="22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75" customHeight="1">
      <c r="A97" s="21"/>
      <c r="B97" s="21"/>
      <c r="C97" s="21"/>
      <c r="D97" s="22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75" customHeight="1">
      <c r="A98" s="21"/>
      <c r="B98" s="21"/>
      <c r="C98" s="21"/>
      <c r="D98" s="22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75" customHeight="1">
      <c r="A99" s="21"/>
      <c r="B99" s="21"/>
      <c r="C99" s="21"/>
      <c r="D99" s="22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15.75" customHeight="1">
      <c r="A100" s="21"/>
      <c r="B100" s="21"/>
      <c r="C100" s="21"/>
      <c r="D100" s="22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15.75" customHeight="1">
      <c r="A101" s="21"/>
      <c r="B101" s="21"/>
      <c r="C101" s="21"/>
      <c r="D101" s="22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15.75" customHeight="1">
      <c r="A102" s="21"/>
      <c r="B102" s="21"/>
      <c r="C102" s="21"/>
      <c r="D102" s="22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75" customHeight="1">
      <c r="A103" s="21"/>
      <c r="B103" s="21"/>
      <c r="C103" s="21"/>
      <c r="D103" s="22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15.75" customHeight="1">
      <c r="A104" s="21"/>
      <c r="B104" s="21"/>
      <c r="C104" s="21"/>
      <c r="D104" s="22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15.75" customHeight="1">
      <c r="A105" s="21"/>
      <c r="B105" s="21"/>
      <c r="C105" s="21"/>
      <c r="D105" s="22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15.75" customHeight="1">
      <c r="A106" s="21"/>
      <c r="B106" s="21"/>
      <c r="C106" s="21"/>
      <c r="D106" s="22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75" customHeight="1">
      <c r="A107" s="21"/>
      <c r="B107" s="21"/>
      <c r="C107" s="21"/>
      <c r="D107" s="22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15.75" customHeight="1">
      <c r="A108" s="21"/>
      <c r="B108" s="21"/>
      <c r="C108" s="21"/>
      <c r="D108" s="22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15.75" customHeight="1">
      <c r="A109" s="21"/>
      <c r="B109" s="21"/>
      <c r="C109" s="21"/>
      <c r="D109" s="22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15.75" customHeight="1">
      <c r="A110" s="21"/>
      <c r="B110" s="21"/>
      <c r="C110" s="21"/>
      <c r="D110" s="22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75" customHeight="1">
      <c r="A111" s="21"/>
      <c r="B111" s="21"/>
      <c r="C111" s="21"/>
      <c r="D111" s="22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15.75" customHeight="1">
      <c r="A112" s="21"/>
      <c r="B112" s="21"/>
      <c r="C112" s="21"/>
      <c r="D112" s="2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15.75" customHeight="1">
      <c r="A113" s="21"/>
      <c r="B113" s="21"/>
      <c r="C113" s="21"/>
      <c r="D113" s="22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75" customHeight="1">
      <c r="A114" s="21"/>
      <c r="B114" s="21"/>
      <c r="C114" s="21"/>
      <c r="D114" s="22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15.75" customHeight="1">
      <c r="A115" s="21"/>
      <c r="B115" s="21"/>
      <c r="C115" s="21"/>
      <c r="D115" s="22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15.75" customHeight="1">
      <c r="A116" s="21"/>
      <c r="B116" s="21"/>
      <c r="C116" s="21"/>
      <c r="D116" s="22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15.75" customHeight="1">
      <c r="A117" s="21"/>
      <c r="B117" s="21"/>
      <c r="C117" s="21"/>
      <c r="D117" s="22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75" customHeight="1">
      <c r="A118" s="21"/>
      <c r="B118" s="21"/>
      <c r="C118" s="21"/>
      <c r="D118" s="22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15.75" customHeight="1">
      <c r="A119" s="21"/>
      <c r="B119" s="21"/>
      <c r="C119" s="21"/>
      <c r="D119" s="22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15.75" customHeight="1">
      <c r="A120" s="21"/>
      <c r="B120" s="21"/>
      <c r="C120" s="21"/>
      <c r="D120" s="22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15.75" customHeight="1">
      <c r="A121" s="21"/>
      <c r="B121" s="21"/>
      <c r="C121" s="21"/>
      <c r="D121" s="22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75" customHeight="1">
      <c r="A122" s="21"/>
      <c r="B122" s="21"/>
      <c r="C122" s="21"/>
      <c r="D122" s="22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15.75" customHeight="1">
      <c r="A123" s="21"/>
      <c r="B123" s="21"/>
      <c r="C123" s="21"/>
      <c r="D123" s="22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15.75" customHeight="1">
      <c r="A124" s="21"/>
      <c r="B124" s="21"/>
      <c r="C124" s="21"/>
      <c r="D124" s="22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15.75" customHeight="1">
      <c r="A125" s="21"/>
      <c r="B125" s="21"/>
      <c r="C125" s="21"/>
      <c r="D125" s="22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75" customHeight="1">
      <c r="A126" s="21"/>
      <c r="B126" s="21"/>
      <c r="C126" s="21"/>
      <c r="D126" s="22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15.75" customHeight="1">
      <c r="A127" s="21"/>
      <c r="B127" s="21"/>
      <c r="C127" s="21"/>
      <c r="D127" s="22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15.75" customHeight="1">
      <c r="A128" s="21"/>
      <c r="B128" s="21"/>
      <c r="C128" s="21"/>
      <c r="D128" s="22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75" customHeight="1">
      <c r="A129" s="21"/>
      <c r="B129" s="21"/>
      <c r="C129" s="21"/>
      <c r="D129" s="22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15.75" customHeight="1">
      <c r="A130" s="21"/>
      <c r="B130" s="21"/>
      <c r="C130" s="21"/>
      <c r="D130" s="22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15.75" customHeight="1">
      <c r="A131" s="21"/>
      <c r="B131" s="21"/>
      <c r="C131" s="21"/>
      <c r="D131" s="22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15.75" customHeight="1">
      <c r="A132" s="21"/>
      <c r="B132" s="21"/>
      <c r="C132" s="21"/>
      <c r="D132" s="22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15.75" customHeight="1">
      <c r="A133" s="21"/>
      <c r="B133" s="21"/>
      <c r="C133" s="21"/>
      <c r="D133" s="22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15.75" customHeight="1">
      <c r="A134" s="21"/>
      <c r="B134" s="21"/>
      <c r="C134" s="21"/>
      <c r="D134" s="22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15.75" customHeight="1">
      <c r="A135" s="21"/>
      <c r="B135" s="21"/>
      <c r="C135" s="21"/>
      <c r="D135" s="22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75" customHeight="1">
      <c r="A136" s="21"/>
      <c r="B136" s="21"/>
      <c r="C136" s="21"/>
      <c r="D136" s="22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75" customHeight="1">
      <c r="A137" s="21"/>
      <c r="B137" s="21"/>
      <c r="C137" s="21"/>
      <c r="D137" s="22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75" customHeight="1">
      <c r="A138" s="21"/>
      <c r="B138" s="21"/>
      <c r="C138" s="21"/>
      <c r="D138" s="22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75" customHeight="1">
      <c r="A139" s="21"/>
      <c r="B139" s="21"/>
      <c r="C139" s="21"/>
      <c r="D139" s="22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75" customHeight="1">
      <c r="A140" s="21"/>
      <c r="B140" s="21"/>
      <c r="C140" s="21"/>
      <c r="D140" s="22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15.75" customHeight="1">
      <c r="A141" s="21"/>
      <c r="B141" s="21"/>
      <c r="C141" s="21"/>
      <c r="D141" s="22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15.75" customHeight="1">
      <c r="A142" s="21"/>
      <c r="B142" s="21"/>
      <c r="C142" s="21"/>
      <c r="D142" s="22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15.75" customHeight="1">
      <c r="A143" s="21"/>
      <c r="B143" s="21"/>
      <c r="C143" s="21"/>
      <c r="D143" s="22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75" customHeight="1">
      <c r="A144" s="21"/>
      <c r="B144" s="21"/>
      <c r="C144" s="21"/>
      <c r="D144" s="22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15.75" customHeight="1">
      <c r="A145" s="21"/>
      <c r="B145" s="21"/>
      <c r="C145" s="21"/>
      <c r="D145" s="22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15.75" customHeight="1">
      <c r="A146" s="21"/>
      <c r="B146" s="21"/>
      <c r="C146" s="21"/>
      <c r="D146" s="22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15.75" customHeight="1">
      <c r="A147" s="21"/>
      <c r="B147" s="21"/>
      <c r="C147" s="21"/>
      <c r="D147" s="22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15.75" customHeight="1">
      <c r="A148" s="21"/>
      <c r="B148" s="21"/>
      <c r="C148" s="21"/>
      <c r="D148" s="22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75" customHeight="1">
      <c r="A149" s="21"/>
      <c r="B149" s="21"/>
      <c r="C149" s="21"/>
      <c r="D149" s="22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15.75" customHeight="1">
      <c r="A150" s="21"/>
      <c r="B150" s="21"/>
      <c r="C150" s="21"/>
      <c r="D150" s="22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15.75" customHeight="1">
      <c r="A151" s="21"/>
      <c r="B151" s="21"/>
      <c r="C151" s="21"/>
      <c r="D151" s="22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15.75" customHeight="1">
      <c r="A152" s="21"/>
      <c r="B152" s="21"/>
      <c r="C152" s="21"/>
      <c r="D152" s="22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75" customHeight="1">
      <c r="A153" s="21"/>
      <c r="B153" s="21"/>
      <c r="C153" s="21"/>
      <c r="D153" s="22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15.75" customHeight="1">
      <c r="A154" s="21"/>
      <c r="B154" s="21"/>
      <c r="C154" s="21"/>
      <c r="D154" s="22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15.75" customHeight="1">
      <c r="A155" s="21"/>
      <c r="B155" s="21"/>
      <c r="C155" s="21"/>
      <c r="D155" s="22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15.75" customHeight="1">
      <c r="A156" s="21"/>
      <c r="B156" s="21"/>
      <c r="C156" s="21"/>
      <c r="D156" s="22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15.75" customHeight="1">
      <c r="A157" s="21"/>
      <c r="B157" s="21"/>
      <c r="C157" s="21"/>
      <c r="D157" s="22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75" customHeight="1">
      <c r="A158" s="21"/>
      <c r="B158" s="21"/>
      <c r="C158" s="21"/>
      <c r="D158" s="22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15.75" customHeight="1">
      <c r="A159" s="21"/>
      <c r="B159" s="21"/>
      <c r="C159" s="21"/>
      <c r="D159" s="22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15.75" customHeight="1">
      <c r="A160" s="21"/>
      <c r="B160" s="21"/>
      <c r="C160" s="21"/>
      <c r="D160" s="22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15.75" customHeight="1">
      <c r="A161" s="21"/>
      <c r="B161" s="21"/>
      <c r="C161" s="21"/>
      <c r="D161" s="22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15.75" customHeight="1">
      <c r="A162" s="21"/>
      <c r="B162" s="21"/>
      <c r="C162" s="21"/>
      <c r="D162" s="22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75" customHeight="1">
      <c r="A163" s="21"/>
      <c r="B163" s="21"/>
      <c r="C163" s="21"/>
      <c r="D163" s="22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15.75" customHeight="1">
      <c r="A164" s="21"/>
      <c r="B164" s="21"/>
      <c r="C164" s="21"/>
      <c r="D164" s="22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15.75" customHeight="1">
      <c r="A165" s="21"/>
      <c r="B165" s="21"/>
      <c r="C165" s="21"/>
      <c r="D165" s="22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15.75" customHeight="1">
      <c r="A166" s="21"/>
      <c r="B166" s="21"/>
      <c r="C166" s="21"/>
      <c r="D166" s="22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15.75" customHeight="1">
      <c r="A167" s="21"/>
      <c r="B167" s="21"/>
      <c r="C167" s="21"/>
      <c r="D167" s="22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15.75" customHeight="1">
      <c r="A168" s="21"/>
      <c r="B168" s="21"/>
      <c r="C168" s="21"/>
      <c r="D168" s="22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15.75" customHeight="1">
      <c r="A169" s="21"/>
      <c r="B169" s="21"/>
      <c r="C169" s="21"/>
      <c r="D169" s="22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75" customHeight="1">
      <c r="A170" s="21"/>
      <c r="B170" s="21"/>
      <c r="C170" s="21"/>
      <c r="D170" s="22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15.75" customHeight="1">
      <c r="A171" s="21"/>
      <c r="B171" s="21"/>
      <c r="C171" s="21"/>
      <c r="D171" s="22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15.75" customHeight="1">
      <c r="A172" s="21"/>
      <c r="B172" s="21"/>
      <c r="C172" s="21"/>
      <c r="D172" s="22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75" customHeight="1">
      <c r="A173" s="21"/>
      <c r="B173" s="21"/>
      <c r="C173" s="21"/>
      <c r="D173" s="22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15.75" customHeight="1">
      <c r="A174" s="21"/>
      <c r="B174" s="21"/>
      <c r="C174" s="21"/>
      <c r="D174" s="22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15.75" customHeight="1">
      <c r="A175" s="21"/>
      <c r="B175" s="21"/>
      <c r="C175" s="21"/>
      <c r="D175" s="22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75" customHeight="1">
      <c r="A176" s="21"/>
      <c r="B176" s="21"/>
      <c r="C176" s="21"/>
      <c r="D176" s="22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15.75" customHeight="1">
      <c r="A177" s="21"/>
      <c r="B177" s="21"/>
      <c r="C177" s="21"/>
      <c r="D177" s="22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15.75" customHeight="1">
      <c r="A178" s="21"/>
      <c r="B178" s="21"/>
      <c r="C178" s="21"/>
      <c r="D178" s="22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15.75" customHeight="1">
      <c r="A179" s="21"/>
      <c r="B179" s="21"/>
      <c r="C179" s="21"/>
      <c r="D179" s="22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15.75" customHeight="1">
      <c r="A180" s="21"/>
      <c r="B180" s="21"/>
      <c r="C180" s="21"/>
      <c r="D180" s="22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15.75" customHeight="1">
      <c r="A181" s="21"/>
      <c r="B181" s="21"/>
      <c r="C181" s="21"/>
      <c r="D181" s="22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75" customHeight="1">
      <c r="A182" s="21"/>
      <c r="B182" s="21"/>
      <c r="C182" s="21"/>
      <c r="D182" s="22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15.75" customHeight="1">
      <c r="A183" s="21"/>
      <c r="B183" s="21"/>
      <c r="C183" s="21"/>
      <c r="D183" s="22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15.75" customHeight="1">
      <c r="A184" s="21"/>
      <c r="B184" s="21"/>
      <c r="C184" s="21"/>
      <c r="D184" s="22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15.75" customHeight="1">
      <c r="A185" s="21"/>
      <c r="B185" s="21"/>
      <c r="C185" s="21"/>
      <c r="D185" s="22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75" customHeight="1">
      <c r="A186" s="21"/>
      <c r="B186" s="21"/>
      <c r="C186" s="21"/>
      <c r="D186" s="22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15.75" customHeight="1">
      <c r="A187" s="21"/>
      <c r="B187" s="21"/>
      <c r="C187" s="21"/>
      <c r="D187" s="22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15.75" customHeight="1">
      <c r="A188" s="21"/>
      <c r="B188" s="21"/>
      <c r="C188" s="21"/>
      <c r="D188" s="22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15.75" customHeight="1">
      <c r="A189" s="21"/>
      <c r="B189" s="21"/>
      <c r="C189" s="21"/>
      <c r="D189" s="22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75" customHeight="1">
      <c r="A190" s="21"/>
      <c r="B190" s="21"/>
      <c r="C190" s="21"/>
      <c r="D190" s="22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15.75" customHeight="1">
      <c r="A191" s="21"/>
      <c r="B191" s="21"/>
      <c r="C191" s="21"/>
      <c r="D191" s="22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15.75" customHeight="1">
      <c r="A192" s="21"/>
      <c r="B192" s="21"/>
      <c r="C192" s="21"/>
      <c r="D192" s="22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75" customHeight="1">
      <c r="A193" s="21"/>
      <c r="B193" s="21"/>
      <c r="C193" s="21"/>
      <c r="D193" s="22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75" customHeight="1">
      <c r="A194" s="21"/>
      <c r="B194" s="21"/>
      <c r="C194" s="21"/>
      <c r="D194" s="22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75" customHeight="1">
      <c r="A195" s="21"/>
      <c r="B195" s="21"/>
      <c r="C195" s="21"/>
      <c r="D195" s="22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75" customHeight="1">
      <c r="A196" s="21"/>
      <c r="B196" s="21"/>
      <c r="C196" s="21"/>
      <c r="D196" s="22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15.75" customHeight="1">
      <c r="A197" s="21"/>
      <c r="B197" s="21"/>
      <c r="C197" s="21"/>
      <c r="D197" s="22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15.75" customHeight="1">
      <c r="A198" s="21"/>
      <c r="B198" s="21"/>
      <c r="C198" s="21"/>
      <c r="D198" s="22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15.75" customHeight="1">
      <c r="A199" s="21"/>
      <c r="B199" s="21"/>
      <c r="C199" s="21"/>
      <c r="D199" s="22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75" customHeight="1">
      <c r="A200" s="21"/>
      <c r="B200" s="21"/>
      <c r="C200" s="21"/>
      <c r="D200" s="22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15.75" customHeight="1">
      <c r="A201" s="21"/>
      <c r="B201" s="21"/>
      <c r="C201" s="21"/>
      <c r="D201" s="22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15.75" customHeight="1">
      <c r="A202" s="21"/>
      <c r="B202" s="21"/>
      <c r="C202" s="21"/>
      <c r="D202" s="22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15.75" customHeight="1">
      <c r="A203" s="21"/>
      <c r="B203" s="21"/>
      <c r="C203" s="21"/>
      <c r="D203" s="22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15.75" customHeight="1">
      <c r="A204" s="21"/>
      <c r="B204" s="21"/>
      <c r="C204" s="21"/>
      <c r="D204" s="22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15.75" customHeight="1">
      <c r="A205" s="21"/>
      <c r="B205" s="21"/>
      <c r="C205" s="21"/>
      <c r="D205" s="22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15.75" customHeight="1">
      <c r="A206" s="21"/>
      <c r="B206" s="21"/>
      <c r="C206" s="21"/>
      <c r="D206" s="22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75" customHeight="1">
      <c r="A207" s="21"/>
      <c r="B207" s="21"/>
      <c r="C207" s="21"/>
      <c r="D207" s="22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75" customHeight="1">
      <c r="A208" s="21"/>
      <c r="B208" s="21"/>
      <c r="C208" s="21"/>
      <c r="D208" s="22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15.75" customHeight="1">
      <c r="A209" s="21"/>
      <c r="B209" s="21"/>
      <c r="C209" s="21"/>
      <c r="D209" s="22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15.75" customHeight="1">
      <c r="A210" s="21"/>
      <c r="B210" s="21"/>
      <c r="C210" s="21"/>
      <c r="D210" s="22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15.75" customHeight="1">
      <c r="A211" s="21"/>
      <c r="B211" s="21"/>
      <c r="C211" s="21"/>
      <c r="D211" s="22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75" customHeight="1">
      <c r="A212" s="21"/>
      <c r="B212" s="21"/>
      <c r="C212" s="21"/>
      <c r="D212" s="22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15.75" customHeight="1">
      <c r="A213" s="21"/>
      <c r="B213" s="21"/>
      <c r="C213" s="21"/>
      <c r="D213" s="22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15.75" customHeight="1">
      <c r="A214" s="21"/>
      <c r="B214" s="21"/>
      <c r="C214" s="21"/>
      <c r="D214" s="22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75" customHeight="1">
      <c r="A215" s="21"/>
      <c r="B215" s="21"/>
      <c r="C215" s="21"/>
      <c r="D215" s="22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15.75" customHeight="1">
      <c r="A216" s="21"/>
      <c r="B216" s="21"/>
      <c r="C216" s="21"/>
      <c r="D216" s="22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15.75" customHeight="1">
      <c r="A217" s="21"/>
      <c r="B217" s="21"/>
      <c r="C217" s="21"/>
      <c r="D217" s="22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15.75" customHeight="1">
      <c r="A218" s="21"/>
      <c r="B218" s="21"/>
      <c r="C218" s="21"/>
      <c r="D218" s="22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15.75" customHeight="1">
      <c r="A219" s="21"/>
      <c r="B219" s="21"/>
      <c r="C219" s="21"/>
      <c r="D219" s="22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75" customHeight="1">
      <c r="A220" s="21"/>
      <c r="B220" s="21"/>
      <c r="C220" s="21"/>
      <c r="D220" s="22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15.75" customHeight="1">
      <c r="A221" s="21"/>
      <c r="B221" s="21"/>
      <c r="C221" s="21"/>
      <c r="D221" s="22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15.75" customHeight="1">
      <c r="A222" s="21"/>
      <c r="B222" s="21"/>
      <c r="C222" s="21"/>
      <c r="D222" s="22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15.75" customHeight="1">
      <c r="A223" s="21"/>
      <c r="B223" s="21"/>
      <c r="C223" s="21"/>
      <c r="D223" s="22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75" customHeight="1">
      <c r="A224" s="21"/>
      <c r="B224" s="21"/>
      <c r="C224" s="21"/>
      <c r="D224" s="22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15.75" customHeight="1">
      <c r="A225" s="21"/>
      <c r="B225" s="21"/>
      <c r="C225" s="21"/>
      <c r="D225" s="22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15.75" customHeight="1">
      <c r="A226" s="21"/>
      <c r="B226" s="21"/>
      <c r="C226" s="21"/>
      <c r="D226" s="22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15.75" customHeight="1">
      <c r="A227" s="21"/>
      <c r="B227" s="21"/>
      <c r="C227" s="21"/>
      <c r="D227" s="22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75" customHeight="1">
      <c r="A228" s="21"/>
      <c r="B228" s="21"/>
      <c r="C228" s="21"/>
      <c r="D228" s="22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75" customHeight="1">
      <c r="A229" s="21"/>
      <c r="B229" s="21"/>
      <c r="C229" s="21"/>
      <c r="D229" s="22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15.75" customHeight="1">
      <c r="A230" s="21"/>
      <c r="B230" s="21"/>
      <c r="C230" s="21"/>
      <c r="D230" s="22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15.75" customHeight="1">
      <c r="A231" s="21"/>
      <c r="B231" s="21"/>
      <c r="C231" s="21"/>
      <c r="D231" s="22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15.75" customHeight="1">
      <c r="A232" s="21"/>
      <c r="B232" s="21"/>
      <c r="C232" s="21"/>
      <c r="D232" s="22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15.75" customHeight="1">
      <c r="A233" s="21"/>
      <c r="B233" s="21"/>
      <c r="C233" s="21"/>
      <c r="D233" s="22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75" customHeight="1">
      <c r="A234" s="21"/>
      <c r="B234" s="21"/>
      <c r="C234" s="21"/>
      <c r="D234" s="22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15.75" customHeight="1">
      <c r="A235" s="21"/>
      <c r="B235" s="21"/>
      <c r="C235" s="21"/>
      <c r="D235" s="22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15.75" customHeight="1">
      <c r="A236" s="21"/>
      <c r="B236" s="21"/>
      <c r="C236" s="21"/>
      <c r="D236" s="22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15.75" customHeight="1">
      <c r="A237" s="21"/>
      <c r="B237" s="21"/>
      <c r="C237" s="21"/>
      <c r="D237" s="22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75" customHeight="1">
      <c r="A238" s="21"/>
      <c r="B238" s="21"/>
      <c r="C238" s="21"/>
      <c r="D238" s="22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15.75" customHeight="1">
      <c r="A239" s="21"/>
      <c r="B239" s="21"/>
      <c r="C239" s="21"/>
      <c r="D239" s="22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15.75" customHeight="1">
      <c r="A240" s="21"/>
      <c r="B240" s="21"/>
      <c r="C240" s="21"/>
      <c r="D240" s="22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15.75" customHeight="1">
      <c r="A241" s="21"/>
      <c r="B241" s="21"/>
      <c r="C241" s="21"/>
      <c r="D241" s="22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75" customHeight="1">
      <c r="A242" s="21"/>
      <c r="B242" s="21"/>
      <c r="C242" s="21"/>
      <c r="D242" s="22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15.75" customHeight="1">
      <c r="A243" s="21"/>
      <c r="B243" s="21"/>
      <c r="C243" s="21"/>
      <c r="D243" s="22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15.75" customHeight="1">
      <c r="A244" s="21"/>
      <c r="B244" s="21"/>
      <c r="C244" s="21"/>
      <c r="D244" s="22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15.75" customHeight="1">
      <c r="A245" s="21"/>
      <c r="B245" s="21"/>
      <c r="C245" s="21"/>
      <c r="D245" s="22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75" customHeight="1">
      <c r="A246" s="21"/>
      <c r="B246" s="21"/>
      <c r="C246" s="21"/>
      <c r="D246" s="22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15.75" customHeight="1">
      <c r="A247" s="21"/>
      <c r="B247" s="21"/>
      <c r="C247" s="21"/>
      <c r="D247" s="22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15.75" customHeight="1">
      <c r="A248" s="21"/>
      <c r="B248" s="21"/>
      <c r="C248" s="21"/>
      <c r="D248" s="22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15.75" customHeight="1">
      <c r="A249" s="21"/>
      <c r="B249" s="21"/>
      <c r="C249" s="21"/>
      <c r="D249" s="22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15.75" customHeight="1">
      <c r="A250" s="21"/>
      <c r="B250" s="21"/>
      <c r="C250" s="21"/>
      <c r="D250" s="22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75" customHeight="1">
      <c r="A251" s="21"/>
      <c r="B251" s="21"/>
      <c r="C251" s="21"/>
      <c r="D251" s="22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ht="15.75" customHeight="1">
      <c r="A252" s="21"/>
      <c r="B252" s="21"/>
      <c r="C252" s="21"/>
      <c r="D252" s="22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15.75" customHeight="1">
      <c r="A253" s="21"/>
      <c r="B253" s="21"/>
      <c r="C253" s="21"/>
      <c r="D253" s="22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15.75" customHeight="1">
      <c r="A254" s="21"/>
      <c r="B254" s="21"/>
      <c r="C254" s="21"/>
      <c r="D254" s="22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75" customHeight="1">
      <c r="A255" s="21"/>
      <c r="B255" s="21"/>
      <c r="C255" s="21"/>
      <c r="D255" s="22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15.75" customHeight="1">
      <c r="A256" s="21"/>
      <c r="B256" s="21"/>
      <c r="C256" s="21"/>
      <c r="D256" s="22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ht="15.75" customHeight="1">
      <c r="A257" s="21"/>
      <c r="B257" s="21"/>
      <c r="C257" s="21"/>
      <c r="D257" s="22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75" customHeight="1">
      <c r="A258" s="21"/>
      <c r="B258" s="21"/>
      <c r="C258" s="21"/>
      <c r="D258" s="22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75" customHeight="1">
      <c r="A259" s="21"/>
      <c r="B259" s="21"/>
      <c r="C259" s="21"/>
      <c r="D259" s="22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75" customHeight="1">
      <c r="A260" s="21"/>
      <c r="B260" s="21"/>
      <c r="C260" s="21"/>
      <c r="D260" s="22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75" customHeight="1">
      <c r="A261" s="21"/>
      <c r="B261" s="21"/>
      <c r="C261" s="21"/>
      <c r="D261" s="22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15.75" customHeight="1">
      <c r="A262" s="21"/>
      <c r="B262" s="21"/>
      <c r="C262" s="21"/>
      <c r="D262" s="22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15.75" customHeight="1">
      <c r="A263" s="21"/>
      <c r="B263" s="21"/>
      <c r="C263" s="21"/>
      <c r="D263" s="22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15.75" customHeight="1">
      <c r="A264" s="21"/>
      <c r="B264" s="21"/>
      <c r="C264" s="21"/>
      <c r="D264" s="22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75" customHeight="1">
      <c r="A265" s="21"/>
      <c r="B265" s="21"/>
      <c r="C265" s="21"/>
      <c r="D265" s="22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15.75" customHeight="1">
      <c r="A266" s="21"/>
      <c r="B266" s="21"/>
      <c r="C266" s="21"/>
      <c r="D266" s="22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75" customHeight="1">
      <c r="A267" s="21"/>
      <c r="B267" s="21"/>
      <c r="C267" s="21"/>
      <c r="D267" s="22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15.75" customHeight="1">
      <c r="A268" s="21"/>
      <c r="B268" s="21"/>
      <c r="C268" s="21"/>
      <c r="D268" s="22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15.75" customHeight="1">
      <c r="A269" s="21"/>
      <c r="B269" s="21"/>
      <c r="C269" s="21"/>
      <c r="D269" s="22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15.75" customHeight="1">
      <c r="A270" s="21"/>
      <c r="B270" s="21"/>
      <c r="C270" s="21"/>
      <c r="D270" s="22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75" customHeight="1">
      <c r="A271" s="21"/>
      <c r="B271" s="21"/>
      <c r="C271" s="21"/>
      <c r="D271" s="22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15.75" customHeight="1">
      <c r="A272" s="21"/>
      <c r="B272" s="21"/>
      <c r="C272" s="21"/>
      <c r="D272" s="22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15.75" customHeight="1">
      <c r="A273" s="21"/>
      <c r="B273" s="21"/>
      <c r="C273" s="21"/>
      <c r="D273" s="22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ht="15.75" customHeight="1">
      <c r="A274" s="21"/>
      <c r="B274" s="21"/>
      <c r="C274" s="21"/>
      <c r="D274" s="22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75" customHeight="1">
      <c r="A275" s="21"/>
      <c r="B275" s="21"/>
      <c r="C275" s="21"/>
      <c r="D275" s="22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15.75" customHeight="1">
      <c r="A276" s="21"/>
      <c r="B276" s="21"/>
      <c r="C276" s="21"/>
      <c r="D276" s="22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15.75" customHeight="1">
      <c r="A277" s="21"/>
      <c r="B277" s="21"/>
      <c r="C277" s="21"/>
      <c r="D277" s="22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15.75" customHeight="1">
      <c r="A278" s="21"/>
      <c r="B278" s="21"/>
      <c r="C278" s="21"/>
      <c r="D278" s="22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15.75" customHeight="1">
      <c r="A279" s="21"/>
      <c r="B279" s="21"/>
      <c r="C279" s="21"/>
      <c r="D279" s="22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15.75" customHeight="1">
      <c r="A280" s="21"/>
      <c r="B280" s="21"/>
      <c r="C280" s="21"/>
      <c r="D280" s="22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15.75" customHeight="1">
      <c r="A281" s="21"/>
      <c r="B281" s="21"/>
      <c r="C281" s="21"/>
      <c r="D281" s="22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75" customHeight="1">
      <c r="A282" s="21"/>
      <c r="B282" s="21"/>
      <c r="C282" s="21"/>
      <c r="D282" s="22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75" customHeight="1">
      <c r="A283" s="21"/>
      <c r="B283" s="21"/>
      <c r="C283" s="21"/>
      <c r="D283" s="22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15.75" customHeight="1">
      <c r="A284" s="21"/>
      <c r="B284" s="21"/>
      <c r="C284" s="21"/>
      <c r="D284" s="22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75" customHeight="1">
      <c r="A285" s="21"/>
      <c r="B285" s="21"/>
      <c r="C285" s="21"/>
      <c r="D285" s="22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15.75" customHeight="1">
      <c r="A286" s="21"/>
      <c r="B286" s="21"/>
      <c r="C286" s="21"/>
      <c r="D286" s="22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15.75" customHeight="1">
      <c r="A287" s="21"/>
      <c r="B287" s="21"/>
      <c r="C287" s="21"/>
      <c r="D287" s="22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15.75" customHeight="1">
      <c r="A288" s="21"/>
      <c r="B288" s="21"/>
      <c r="C288" s="21"/>
      <c r="D288" s="22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75" customHeight="1">
      <c r="A289" s="21"/>
      <c r="B289" s="21"/>
      <c r="C289" s="21"/>
      <c r="D289" s="22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15.75" customHeight="1">
      <c r="A290" s="21"/>
      <c r="B290" s="21"/>
      <c r="C290" s="21"/>
      <c r="D290" s="22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15.75" customHeight="1">
      <c r="A291" s="21"/>
      <c r="B291" s="21"/>
      <c r="C291" s="21"/>
      <c r="D291" s="22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15.75" customHeight="1">
      <c r="A292" s="21"/>
      <c r="B292" s="21"/>
      <c r="C292" s="21"/>
      <c r="D292" s="22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15.75" customHeight="1">
      <c r="A293" s="21"/>
      <c r="B293" s="21"/>
      <c r="C293" s="21"/>
      <c r="D293" s="22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75" customHeight="1">
      <c r="A294" s="21"/>
      <c r="B294" s="21"/>
      <c r="C294" s="21"/>
      <c r="D294" s="22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15.75" customHeight="1">
      <c r="A295" s="21"/>
      <c r="B295" s="21"/>
      <c r="C295" s="21"/>
      <c r="D295" s="22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15.75" customHeight="1">
      <c r="A296" s="21"/>
      <c r="B296" s="21"/>
      <c r="C296" s="21"/>
      <c r="D296" s="22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15.75" customHeight="1">
      <c r="A297" s="21"/>
      <c r="B297" s="21"/>
      <c r="C297" s="21"/>
      <c r="D297" s="22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15.75" customHeight="1">
      <c r="A298" s="21"/>
      <c r="B298" s="21"/>
      <c r="C298" s="21"/>
      <c r="D298" s="22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75" customHeight="1">
      <c r="A299" s="21"/>
      <c r="B299" s="21"/>
      <c r="C299" s="21"/>
      <c r="D299" s="22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15.75" customHeight="1">
      <c r="A300" s="21"/>
      <c r="B300" s="21"/>
      <c r="C300" s="21"/>
      <c r="D300" s="22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75" customHeight="1">
      <c r="A301" s="21"/>
      <c r="B301" s="21"/>
      <c r="C301" s="21"/>
      <c r="D301" s="22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15.75" customHeight="1">
      <c r="A302" s="21"/>
      <c r="B302" s="21"/>
      <c r="C302" s="21"/>
      <c r="D302" s="22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15.75" customHeight="1">
      <c r="A303" s="21"/>
      <c r="B303" s="21"/>
      <c r="C303" s="21"/>
      <c r="D303" s="22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15.75" customHeight="1">
      <c r="A304" s="21"/>
      <c r="B304" s="21"/>
      <c r="C304" s="21"/>
      <c r="D304" s="22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15.75" customHeight="1">
      <c r="A305" s="21"/>
      <c r="B305" s="21"/>
      <c r="C305" s="21"/>
      <c r="D305" s="22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75" customHeight="1">
      <c r="A306" s="21"/>
      <c r="B306" s="21"/>
      <c r="C306" s="21"/>
      <c r="D306" s="22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15.75" customHeight="1">
      <c r="A307" s="21"/>
      <c r="B307" s="21"/>
      <c r="C307" s="21"/>
      <c r="D307" s="22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15.75" customHeight="1">
      <c r="A308" s="21"/>
      <c r="B308" s="21"/>
      <c r="C308" s="21"/>
      <c r="D308" s="22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75" customHeight="1">
      <c r="A309" s="21"/>
      <c r="B309" s="21"/>
      <c r="C309" s="21"/>
      <c r="D309" s="22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15.75" customHeight="1">
      <c r="A310" s="21"/>
      <c r="B310" s="21"/>
      <c r="C310" s="21"/>
      <c r="D310" s="22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15.75" customHeight="1">
      <c r="A311" s="21"/>
      <c r="B311" s="21"/>
      <c r="C311" s="21"/>
      <c r="D311" s="22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15.75" customHeight="1">
      <c r="A312" s="21"/>
      <c r="B312" s="21"/>
      <c r="C312" s="21"/>
      <c r="D312" s="22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15.75" customHeight="1">
      <c r="A313" s="21"/>
      <c r="B313" s="21"/>
      <c r="C313" s="21"/>
      <c r="D313" s="22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75" customHeight="1">
      <c r="A314" s="21"/>
      <c r="B314" s="21"/>
      <c r="C314" s="21"/>
      <c r="D314" s="22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15.75" customHeight="1">
      <c r="A315" s="21"/>
      <c r="B315" s="21"/>
      <c r="C315" s="21"/>
      <c r="D315" s="22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15.75" customHeight="1">
      <c r="A316" s="21"/>
      <c r="B316" s="21"/>
      <c r="C316" s="21"/>
      <c r="D316" s="22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15.75" customHeight="1">
      <c r="A317" s="21"/>
      <c r="B317" s="21"/>
      <c r="C317" s="21"/>
      <c r="D317" s="22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15.75" customHeight="1">
      <c r="A318" s="21"/>
      <c r="B318" s="21"/>
      <c r="C318" s="21"/>
      <c r="D318" s="22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75" customHeight="1">
      <c r="A319" s="21"/>
      <c r="B319" s="21"/>
      <c r="C319" s="21"/>
      <c r="D319" s="22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15.75" customHeight="1">
      <c r="A320" s="21"/>
      <c r="B320" s="21"/>
      <c r="C320" s="21"/>
      <c r="D320" s="22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15.75" customHeight="1">
      <c r="A321" s="21"/>
      <c r="B321" s="21"/>
      <c r="C321" s="21"/>
      <c r="D321" s="22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15.75" customHeight="1">
      <c r="A322" s="21"/>
      <c r="B322" s="21"/>
      <c r="C322" s="21"/>
      <c r="D322" s="22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15.75" customHeight="1">
      <c r="A323" s="21"/>
      <c r="B323" s="21"/>
      <c r="C323" s="21"/>
      <c r="D323" s="22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15.75" customHeight="1">
      <c r="A324" s="21"/>
      <c r="B324" s="21"/>
      <c r="C324" s="21"/>
      <c r="D324" s="22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75" customHeight="1">
      <c r="A325" s="21"/>
      <c r="B325" s="21"/>
      <c r="C325" s="21"/>
      <c r="D325" s="22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15.75" customHeight="1">
      <c r="A326" s="21"/>
      <c r="B326" s="21"/>
      <c r="C326" s="21"/>
      <c r="D326" s="22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15.75" customHeight="1">
      <c r="A327" s="21"/>
      <c r="B327" s="21"/>
      <c r="C327" s="21"/>
      <c r="D327" s="22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15.75" customHeight="1">
      <c r="A328" s="21"/>
      <c r="B328" s="21"/>
      <c r="C328" s="21"/>
      <c r="D328" s="22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15.75" customHeight="1">
      <c r="A329" s="21"/>
      <c r="B329" s="21"/>
      <c r="C329" s="21"/>
      <c r="D329" s="22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75" customHeight="1">
      <c r="A330" s="21"/>
      <c r="B330" s="21"/>
      <c r="C330" s="21"/>
      <c r="D330" s="22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15.75" customHeight="1">
      <c r="A331" s="21"/>
      <c r="B331" s="21"/>
      <c r="C331" s="21"/>
      <c r="D331" s="22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15.75" customHeight="1">
      <c r="A332" s="21"/>
      <c r="B332" s="21"/>
      <c r="C332" s="21"/>
      <c r="D332" s="22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15.75" customHeight="1">
      <c r="A333" s="21"/>
      <c r="B333" s="21"/>
      <c r="C333" s="21"/>
      <c r="D333" s="22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15.75" customHeight="1">
      <c r="A334" s="21"/>
      <c r="B334" s="21"/>
      <c r="C334" s="21"/>
      <c r="D334" s="22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15.75" customHeight="1">
      <c r="A335" s="21"/>
      <c r="B335" s="21"/>
      <c r="C335" s="21"/>
      <c r="D335" s="22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75" customHeight="1">
      <c r="A336" s="21"/>
      <c r="B336" s="21"/>
      <c r="C336" s="21"/>
      <c r="D336" s="22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15.75" customHeight="1">
      <c r="A337" s="21"/>
      <c r="B337" s="21"/>
      <c r="C337" s="21"/>
      <c r="D337" s="22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15.75" customHeight="1">
      <c r="A338" s="21"/>
      <c r="B338" s="21"/>
      <c r="C338" s="21"/>
      <c r="D338" s="22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15.75" customHeight="1">
      <c r="A339" s="21"/>
      <c r="B339" s="21"/>
      <c r="C339" s="21"/>
      <c r="D339" s="22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75" customHeight="1">
      <c r="A340" s="21"/>
      <c r="B340" s="21"/>
      <c r="C340" s="21"/>
      <c r="D340" s="22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75" customHeight="1">
      <c r="A341" s="21"/>
      <c r="B341" s="21"/>
      <c r="C341" s="21"/>
      <c r="D341" s="22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15.75" customHeight="1">
      <c r="A342" s="21"/>
      <c r="B342" s="21"/>
      <c r="C342" s="21"/>
      <c r="D342" s="22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15.75" customHeight="1">
      <c r="A343" s="21"/>
      <c r="B343" s="21"/>
      <c r="C343" s="21"/>
      <c r="D343" s="22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15.75" customHeight="1">
      <c r="A344" s="21"/>
      <c r="B344" s="21"/>
      <c r="C344" s="21"/>
      <c r="D344" s="22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15.75" customHeight="1">
      <c r="A345" s="21"/>
      <c r="B345" s="21"/>
      <c r="C345" s="21"/>
      <c r="D345" s="22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75" customHeight="1">
      <c r="A346" s="21"/>
      <c r="B346" s="21"/>
      <c r="C346" s="21"/>
      <c r="D346" s="22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75" customHeight="1">
      <c r="A347" s="21"/>
      <c r="B347" s="21"/>
      <c r="C347" s="21"/>
      <c r="D347" s="22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15.75" customHeight="1">
      <c r="A348" s="21"/>
      <c r="B348" s="21"/>
      <c r="C348" s="21"/>
      <c r="D348" s="22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15.75" customHeight="1">
      <c r="A349" s="21"/>
      <c r="B349" s="21"/>
      <c r="C349" s="21"/>
      <c r="D349" s="22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15.75" customHeight="1">
      <c r="A350" s="21"/>
      <c r="B350" s="21"/>
      <c r="C350" s="21"/>
      <c r="D350" s="22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75" customHeight="1">
      <c r="A351" s="21"/>
      <c r="B351" s="21"/>
      <c r="C351" s="21"/>
      <c r="D351" s="22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15.75" customHeight="1">
      <c r="A352" s="21"/>
      <c r="B352" s="21"/>
      <c r="C352" s="21"/>
      <c r="D352" s="22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15.75" customHeight="1">
      <c r="A353" s="21"/>
      <c r="B353" s="21"/>
      <c r="C353" s="21"/>
      <c r="D353" s="22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15.75" customHeight="1">
      <c r="A354" s="21"/>
      <c r="B354" s="21"/>
      <c r="C354" s="21"/>
      <c r="D354" s="22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75" customHeight="1">
      <c r="A355" s="21"/>
      <c r="B355" s="21"/>
      <c r="C355" s="21"/>
      <c r="D355" s="22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75" customHeight="1">
      <c r="A356" s="21"/>
      <c r="B356" s="21"/>
      <c r="C356" s="21"/>
      <c r="D356" s="22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15.75" customHeight="1">
      <c r="A357" s="21"/>
      <c r="B357" s="21"/>
      <c r="C357" s="21"/>
      <c r="D357" s="22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15.75" customHeight="1">
      <c r="A358" s="21"/>
      <c r="B358" s="21"/>
      <c r="C358" s="21"/>
      <c r="D358" s="22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15.75" customHeight="1">
      <c r="A359" s="21"/>
      <c r="B359" s="21"/>
      <c r="C359" s="21"/>
      <c r="D359" s="22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75" customHeight="1">
      <c r="A360" s="21"/>
      <c r="B360" s="21"/>
      <c r="C360" s="21"/>
      <c r="D360" s="22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15.75" customHeight="1">
      <c r="A361" s="21"/>
      <c r="B361" s="21"/>
      <c r="C361" s="21"/>
      <c r="D361" s="22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15.75" customHeight="1">
      <c r="A362" s="21"/>
      <c r="B362" s="21"/>
      <c r="C362" s="21"/>
      <c r="D362" s="22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75" customHeight="1">
      <c r="A363" s="21"/>
      <c r="B363" s="21"/>
      <c r="C363" s="21"/>
      <c r="D363" s="22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15.75" customHeight="1">
      <c r="A364" s="21"/>
      <c r="B364" s="21"/>
      <c r="C364" s="21"/>
      <c r="D364" s="22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75" customHeight="1">
      <c r="A365" s="21"/>
      <c r="B365" s="21"/>
      <c r="C365" s="21"/>
      <c r="D365" s="22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15.75" customHeight="1">
      <c r="A366" s="21"/>
      <c r="B366" s="21"/>
      <c r="C366" s="21"/>
      <c r="D366" s="22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15.75" customHeight="1">
      <c r="A367" s="21"/>
      <c r="B367" s="21"/>
      <c r="C367" s="21"/>
      <c r="D367" s="22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15.75" customHeight="1">
      <c r="A368" s="21"/>
      <c r="B368" s="21"/>
      <c r="C368" s="21"/>
      <c r="D368" s="22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75" customHeight="1">
      <c r="A369" s="21"/>
      <c r="B369" s="21"/>
      <c r="C369" s="21"/>
      <c r="D369" s="22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15.75" customHeight="1">
      <c r="A370" s="21"/>
      <c r="B370" s="21"/>
      <c r="C370" s="21"/>
      <c r="D370" s="22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15.75" customHeight="1">
      <c r="A371" s="21"/>
      <c r="B371" s="21"/>
      <c r="C371" s="21"/>
      <c r="D371" s="22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15.75" customHeight="1">
      <c r="A372" s="21"/>
      <c r="B372" s="21"/>
      <c r="C372" s="21"/>
      <c r="D372" s="22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15.75" customHeight="1">
      <c r="A373" s="21"/>
      <c r="B373" s="21"/>
      <c r="C373" s="21"/>
      <c r="D373" s="22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75" customHeight="1">
      <c r="A374" s="21"/>
      <c r="B374" s="21"/>
      <c r="C374" s="21"/>
      <c r="D374" s="22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15.75" customHeight="1">
      <c r="A375" s="21"/>
      <c r="B375" s="21"/>
      <c r="C375" s="21"/>
      <c r="D375" s="22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15.75" customHeight="1">
      <c r="A376" s="21"/>
      <c r="B376" s="21"/>
      <c r="C376" s="21"/>
      <c r="D376" s="22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15.75" customHeight="1">
      <c r="A377" s="21"/>
      <c r="B377" s="21"/>
      <c r="C377" s="21"/>
      <c r="D377" s="22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75" customHeight="1">
      <c r="A378" s="21"/>
      <c r="B378" s="21"/>
      <c r="C378" s="21"/>
      <c r="D378" s="22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75" customHeight="1">
      <c r="A379" s="21"/>
      <c r="B379" s="21"/>
      <c r="C379" s="21"/>
      <c r="D379" s="22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15.75" customHeight="1">
      <c r="A380" s="21"/>
      <c r="B380" s="21"/>
      <c r="C380" s="21"/>
      <c r="D380" s="22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15.75" customHeight="1">
      <c r="A381" s="21"/>
      <c r="B381" s="21"/>
      <c r="C381" s="21"/>
      <c r="D381" s="22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15.75" customHeight="1">
      <c r="A382" s="21"/>
      <c r="B382" s="21"/>
      <c r="C382" s="21"/>
      <c r="D382" s="22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75" customHeight="1">
      <c r="A383" s="21"/>
      <c r="B383" s="21"/>
      <c r="C383" s="21"/>
      <c r="D383" s="22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15.75" customHeight="1">
      <c r="A384" s="21"/>
      <c r="B384" s="21"/>
      <c r="C384" s="21"/>
      <c r="D384" s="22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15.75" customHeight="1">
      <c r="A385" s="21"/>
      <c r="B385" s="21"/>
      <c r="C385" s="21"/>
      <c r="D385" s="22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15.75" customHeight="1">
      <c r="A386" s="21"/>
      <c r="B386" s="21"/>
      <c r="C386" s="21"/>
      <c r="D386" s="22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75" customHeight="1">
      <c r="A387" s="21"/>
      <c r="B387" s="21"/>
      <c r="C387" s="21"/>
      <c r="D387" s="22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15.75" customHeight="1">
      <c r="A388" s="21"/>
      <c r="B388" s="21"/>
      <c r="C388" s="21"/>
      <c r="D388" s="22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15.75" customHeight="1">
      <c r="A389" s="21"/>
      <c r="B389" s="21"/>
      <c r="C389" s="21"/>
      <c r="D389" s="22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15.75" customHeight="1">
      <c r="A390" s="21"/>
      <c r="B390" s="21"/>
      <c r="C390" s="21"/>
      <c r="D390" s="22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15.75" customHeight="1">
      <c r="A391" s="21"/>
      <c r="B391" s="21"/>
      <c r="C391" s="21"/>
      <c r="D391" s="22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75" customHeight="1">
      <c r="A392" s="21"/>
      <c r="B392" s="21"/>
      <c r="C392" s="21"/>
      <c r="D392" s="22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15.75" customHeight="1">
      <c r="A393" s="21"/>
      <c r="B393" s="21"/>
      <c r="C393" s="21"/>
      <c r="D393" s="22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15.75" customHeight="1">
      <c r="A394" s="21"/>
      <c r="B394" s="21"/>
      <c r="C394" s="21"/>
      <c r="D394" s="22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15.75" customHeight="1">
      <c r="A395" s="21"/>
      <c r="B395" s="21"/>
      <c r="C395" s="21"/>
      <c r="D395" s="22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75" customHeight="1">
      <c r="A396" s="21"/>
      <c r="B396" s="21"/>
      <c r="C396" s="21"/>
      <c r="D396" s="22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15.75" customHeight="1">
      <c r="A397" s="21"/>
      <c r="B397" s="21"/>
      <c r="C397" s="21"/>
      <c r="D397" s="22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15.75" customHeight="1">
      <c r="A398" s="21"/>
      <c r="B398" s="21"/>
      <c r="C398" s="21"/>
      <c r="D398" s="22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15.75" customHeight="1">
      <c r="A399" s="21"/>
      <c r="B399" s="21"/>
      <c r="C399" s="21"/>
      <c r="D399" s="22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15.75" customHeight="1">
      <c r="A400" s="21"/>
      <c r="B400" s="21"/>
      <c r="C400" s="21"/>
      <c r="D400" s="22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75" customHeight="1">
      <c r="A401" s="21"/>
      <c r="B401" s="21"/>
      <c r="C401" s="21"/>
      <c r="D401" s="22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15.75" customHeight="1">
      <c r="A402" s="21"/>
      <c r="B402" s="21"/>
      <c r="C402" s="21"/>
      <c r="D402" s="22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15.75" customHeight="1">
      <c r="A403" s="21"/>
      <c r="B403" s="21"/>
      <c r="C403" s="21"/>
      <c r="D403" s="22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15.75" customHeight="1">
      <c r="A404" s="21"/>
      <c r="B404" s="21"/>
      <c r="C404" s="21"/>
      <c r="D404" s="22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75" customHeight="1">
      <c r="A405" s="21"/>
      <c r="B405" s="21"/>
      <c r="C405" s="21"/>
      <c r="D405" s="22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15.75" customHeight="1">
      <c r="A406" s="21"/>
      <c r="B406" s="21"/>
      <c r="C406" s="21"/>
      <c r="D406" s="22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15.75" customHeight="1">
      <c r="A407" s="21"/>
      <c r="B407" s="21"/>
      <c r="C407" s="21"/>
      <c r="D407" s="22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15.75" customHeight="1">
      <c r="A408" s="21"/>
      <c r="B408" s="21"/>
      <c r="C408" s="21"/>
      <c r="D408" s="22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15.75" customHeight="1">
      <c r="A409" s="21"/>
      <c r="B409" s="21"/>
      <c r="C409" s="21"/>
      <c r="D409" s="22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75" customHeight="1">
      <c r="A410" s="21"/>
      <c r="B410" s="21"/>
      <c r="C410" s="21"/>
      <c r="D410" s="22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15.75" customHeight="1">
      <c r="A411" s="21"/>
      <c r="B411" s="21"/>
      <c r="C411" s="21"/>
      <c r="D411" s="22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15.75" customHeight="1">
      <c r="A412" s="21"/>
      <c r="B412" s="21"/>
      <c r="C412" s="21"/>
      <c r="D412" s="22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75" customHeight="1">
      <c r="A413" s="21"/>
      <c r="B413" s="21"/>
      <c r="C413" s="21"/>
      <c r="D413" s="22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15.75" customHeight="1">
      <c r="A414" s="21"/>
      <c r="B414" s="21"/>
      <c r="C414" s="21"/>
      <c r="D414" s="22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75" customHeight="1">
      <c r="A415" s="21"/>
      <c r="B415" s="21"/>
      <c r="C415" s="21"/>
      <c r="D415" s="22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75" customHeight="1">
      <c r="A416" s="21"/>
      <c r="B416" s="21"/>
      <c r="C416" s="21"/>
      <c r="D416" s="22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75" customHeight="1">
      <c r="A417" s="21"/>
      <c r="B417" s="21"/>
      <c r="C417" s="21"/>
      <c r="D417" s="22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75" customHeight="1">
      <c r="A418" s="21"/>
      <c r="B418" s="21"/>
      <c r="C418" s="21"/>
      <c r="D418" s="22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75" customHeight="1">
      <c r="A419" s="21"/>
      <c r="B419" s="21"/>
      <c r="C419" s="21"/>
      <c r="D419" s="22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15.75" customHeight="1">
      <c r="A420" s="21"/>
      <c r="B420" s="21"/>
      <c r="C420" s="21"/>
      <c r="D420" s="22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15.75" customHeight="1">
      <c r="A421" s="21"/>
      <c r="B421" s="21"/>
      <c r="C421" s="21"/>
      <c r="D421" s="22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15.75" customHeight="1">
      <c r="A422" s="21"/>
      <c r="B422" s="21"/>
      <c r="C422" s="21"/>
      <c r="D422" s="22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15.75" customHeight="1">
      <c r="A423" s="21"/>
      <c r="B423" s="21"/>
      <c r="C423" s="21"/>
      <c r="D423" s="22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15.75" customHeight="1">
      <c r="A424" s="21"/>
      <c r="B424" s="21"/>
      <c r="C424" s="21"/>
      <c r="D424" s="22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75" customHeight="1">
      <c r="A425" s="21"/>
      <c r="B425" s="21"/>
      <c r="C425" s="21"/>
      <c r="D425" s="22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15.75" customHeight="1">
      <c r="A426" s="21"/>
      <c r="B426" s="21"/>
      <c r="C426" s="21"/>
      <c r="D426" s="22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15.75" customHeight="1">
      <c r="A427" s="21"/>
      <c r="B427" s="21"/>
      <c r="C427" s="21"/>
      <c r="D427" s="22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75" customHeight="1">
      <c r="A428" s="21"/>
      <c r="B428" s="21"/>
      <c r="C428" s="21"/>
      <c r="D428" s="22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75" customHeight="1">
      <c r="A429" s="21"/>
      <c r="B429" s="21"/>
      <c r="C429" s="21"/>
      <c r="D429" s="22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15.75" customHeight="1">
      <c r="A430" s="21"/>
      <c r="B430" s="21"/>
      <c r="C430" s="21"/>
      <c r="D430" s="22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15.75" customHeight="1">
      <c r="A431" s="21"/>
      <c r="B431" s="21"/>
      <c r="C431" s="21"/>
      <c r="D431" s="22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15.75" customHeight="1">
      <c r="A432" s="21"/>
      <c r="B432" s="21"/>
      <c r="C432" s="21"/>
      <c r="D432" s="22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75" customHeight="1">
      <c r="A433" s="21"/>
      <c r="B433" s="21"/>
      <c r="C433" s="21"/>
      <c r="D433" s="22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15.75" customHeight="1">
      <c r="A434" s="21"/>
      <c r="B434" s="21"/>
      <c r="C434" s="21"/>
      <c r="D434" s="22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15.75" customHeight="1">
      <c r="A435" s="21"/>
      <c r="B435" s="21"/>
      <c r="C435" s="21"/>
      <c r="D435" s="22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15.75" customHeight="1">
      <c r="A436" s="21"/>
      <c r="B436" s="21"/>
      <c r="C436" s="21"/>
      <c r="D436" s="22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75" customHeight="1">
      <c r="A437" s="21"/>
      <c r="B437" s="21"/>
      <c r="C437" s="21"/>
      <c r="D437" s="22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15.75" customHeight="1">
      <c r="A438" s="21"/>
      <c r="B438" s="21"/>
      <c r="C438" s="21"/>
      <c r="D438" s="22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15.75" customHeight="1">
      <c r="A439" s="21"/>
      <c r="B439" s="21"/>
      <c r="C439" s="21"/>
      <c r="D439" s="22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15.75" customHeight="1">
      <c r="A440" s="21"/>
      <c r="B440" s="21"/>
      <c r="C440" s="21"/>
      <c r="D440" s="22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75" customHeight="1">
      <c r="A441" s="21"/>
      <c r="B441" s="21"/>
      <c r="C441" s="21"/>
      <c r="D441" s="22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15.75" customHeight="1">
      <c r="A442" s="21"/>
      <c r="B442" s="21"/>
      <c r="C442" s="21"/>
      <c r="D442" s="22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15.75" customHeight="1">
      <c r="A443" s="21"/>
      <c r="B443" s="21"/>
      <c r="C443" s="21"/>
      <c r="D443" s="22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75" customHeight="1">
      <c r="A444" s="21"/>
      <c r="B444" s="21"/>
      <c r="C444" s="21"/>
      <c r="D444" s="22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15.75" customHeight="1">
      <c r="A445" s="21"/>
      <c r="B445" s="21"/>
      <c r="C445" s="21"/>
      <c r="D445" s="22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15.75" customHeight="1">
      <c r="A446" s="21"/>
      <c r="B446" s="21"/>
      <c r="C446" s="21"/>
      <c r="D446" s="22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15.75" customHeight="1">
      <c r="A447" s="21"/>
      <c r="B447" s="21"/>
      <c r="C447" s="21"/>
      <c r="D447" s="22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75" customHeight="1">
      <c r="A448" s="21"/>
      <c r="B448" s="21"/>
      <c r="C448" s="21"/>
      <c r="D448" s="22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15.75" customHeight="1">
      <c r="A449" s="21"/>
      <c r="B449" s="21"/>
      <c r="C449" s="21"/>
      <c r="D449" s="22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15.75" customHeight="1">
      <c r="A450" s="21"/>
      <c r="B450" s="21"/>
      <c r="C450" s="21"/>
      <c r="D450" s="22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15.75" customHeight="1">
      <c r="A451" s="21"/>
      <c r="B451" s="21"/>
      <c r="C451" s="21"/>
      <c r="D451" s="22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75" customHeight="1">
      <c r="A452" s="21"/>
      <c r="B452" s="21"/>
      <c r="C452" s="21"/>
      <c r="D452" s="22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15.75" customHeight="1">
      <c r="A453" s="21"/>
      <c r="B453" s="21"/>
      <c r="C453" s="21"/>
      <c r="D453" s="22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15.75" customHeight="1">
      <c r="A454" s="21"/>
      <c r="B454" s="21"/>
      <c r="C454" s="21"/>
      <c r="D454" s="22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15.75" customHeight="1">
      <c r="A455" s="21"/>
      <c r="B455" s="21"/>
      <c r="C455" s="21"/>
      <c r="D455" s="22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15.75" customHeight="1">
      <c r="A456" s="21"/>
      <c r="B456" s="21"/>
      <c r="C456" s="21"/>
      <c r="D456" s="22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15.75" customHeight="1">
      <c r="A457" s="21"/>
      <c r="B457" s="21"/>
      <c r="C457" s="21"/>
      <c r="D457" s="22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15.75" customHeight="1">
      <c r="A458" s="21"/>
      <c r="B458" s="21"/>
      <c r="C458" s="21"/>
      <c r="D458" s="22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15.75" customHeight="1">
      <c r="A459" s="21"/>
      <c r="B459" s="21"/>
      <c r="C459" s="21"/>
      <c r="D459" s="22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15.75" customHeight="1">
      <c r="A460" s="21"/>
      <c r="B460" s="21"/>
      <c r="C460" s="21"/>
      <c r="D460" s="22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75" customHeight="1">
      <c r="A461" s="21"/>
      <c r="B461" s="21"/>
      <c r="C461" s="21"/>
      <c r="D461" s="22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15.75" customHeight="1">
      <c r="A462" s="21"/>
      <c r="B462" s="21"/>
      <c r="C462" s="21"/>
      <c r="D462" s="22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15.75" customHeight="1">
      <c r="A463" s="21"/>
      <c r="B463" s="21"/>
      <c r="C463" s="21"/>
      <c r="D463" s="22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75" customHeight="1">
      <c r="A464" s="21"/>
      <c r="B464" s="21"/>
      <c r="C464" s="21"/>
      <c r="D464" s="22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15.75" customHeight="1">
      <c r="A465" s="21"/>
      <c r="B465" s="21"/>
      <c r="C465" s="21"/>
      <c r="D465" s="22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15.75" customHeight="1">
      <c r="A466" s="21"/>
      <c r="B466" s="21"/>
      <c r="C466" s="21"/>
      <c r="D466" s="22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75" customHeight="1">
      <c r="A467" s="21"/>
      <c r="B467" s="21"/>
      <c r="C467" s="21"/>
      <c r="D467" s="22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15.75" customHeight="1">
      <c r="A468" s="21"/>
      <c r="B468" s="21"/>
      <c r="C468" s="21"/>
      <c r="D468" s="22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15.75" customHeight="1">
      <c r="A469" s="21"/>
      <c r="B469" s="21"/>
      <c r="C469" s="21"/>
      <c r="D469" s="22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15.75" customHeight="1">
      <c r="A470" s="21"/>
      <c r="B470" s="21"/>
      <c r="C470" s="21"/>
      <c r="D470" s="22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15.75" customHeight="1">
      <c r="A471" s="21"/>
      <c r="B471" s="21"/>
      <c r="C471" s="21"/>
      <c r="D471" s="22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75" customHeight="1">
      <c r="A472" s="21"/>
      <c r="B472" s="21"/>
      <c r="C472" s="21"/>
      <c r="D472" s="22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15.75" customHeight="1">
      <c r="A473" s="21"/>
      <c r="B473" s="21"/>
      <c r="C473" s="21"/>
      <c r="D473" s="22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15.75" customHeight="1">
      <c r="A474" s="21"/>
      <c r="B474" s="21"/>
      <c r="C474" s="21"/>
      <c r="D474" s="22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15.75" customHeight="1">
      <c r="A475" s="21"/>
      <c r="B475" s="21"/>
      <c r="C475" s="21"/>
      <c r="D475" s="22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75" customHeight="1">
      <c r="A476" s="21"/>
      <c r="B476" s="21"/>
      <c r="C476" s="21"/>
      <c r="D476" s="22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15.75" customHeight="1">
      <c r="A477" s="21"/>
      <c r="B477" s="21"/>
      <c r="C477" s="21"/>
      <c r="D477" s="22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15.75" customHeight="1">
      <c r="A478" s="21"/>
      <c r="B478" s="21"/>
      <c r="C478" s="21"/>
      <c r="D478" s="22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15.75" customHeight="1">
      <c r="A479" s="21"/>
      <c r="B479" s="21"/>
      <c r="C479" s="21"/>
      <c r="D479" s="22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75" customHeight="1">
      <c r="A480" s="21"/>
      <c r="B480" s="21"/>
      <c r="C480" s="21"/>
      <c r="D480" s="22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15.75" customHeight="1">
      <c r="A481" s="21"/>
      <c r="B481" s="21"/>
      <c r="C481" s="21"/>
      <c r="D481" s="22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75" customHeight="1">
      <c r="A482" s="21"/>
      <c r="B482" s="21"/>
      <c r="C482" s="21"/>
      <c r="D482" s="22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15.75" customHeight="1">
      <c r="A483" s="21"/>
      <c r="B483" s="21"/>
      <c r="C483" s="21"/>
      <c r="D483" s="22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15.75" customHeight="1">
      <c r="A484" s="21"/>
      <c r="B484" s="21"/>
      <c r="C484" s="21"/>
      <c r="D484" s="22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15.75" customHeight="1">
      <c r="A485" s="21"/>
      <c r="B485" s="21"/>
      <c r="C485" s="21"/>
      <c r="D485" s="22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75" customHeight="1">
      <c r="A486" s="21"/>
      <c r="B486" s="21"/>
      <c r="C486" s="21"/>
      <c r="D486" s="22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15.75" customHeight="1">
      <c r="A487" s="21"/>
      <c r="B487" s="21"/>
      <c r="C487" s="21"/>
      <c r="D487" s="22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15.75" customHeight="1">
      <c r="A488" s="21"/>
      <c r="B488" s="21"/>
      <c r="C488" s="21"/>
      <c r="D488" s="22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15.75" customHeight="1">
      <c r="A489" s="21"/>
      <c r="B489" s="21"/>
      <c r="C489" s="21"/>
      <c r="D489" s="22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15.75" customHeight="1">
      <c r="A490" s="21"/>
      <c r="B490" s="21"/>
      <c r="C490" s="21"/>
      <c r="D490" s="22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75" customHeight="1">
      <c r="A491" s="21"/>
      <c r="B491" s="21"/>
      <c r="C491" s="21"/>
      <c r="D491" s="22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15.75" customHeight="1">
      <c r="A492" s="21"/>
      <c r="B492" s="21"/>
      <c r="C492" s="21"/>
      <c r="D492" s="22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15.75" customHeight="1">
      <c r="A493" s="21"/>
      <c r="B493" s="21"/>
      <c r="C493" s="21"/>
      <c r="D493" s="22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15.75" customHeight="1">
      <c r="A494" s="21"/>
      <c r="B494" s="21"/>
      <c r="C494" s="21"/>
      <c r="D494" s="22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15.75" customHeight="1">
      <c r="A495" s="21"/>
      <c r="B495" s="21"/>
      <c r="C495" s="21"/>
      <c r="D495" s="22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75" customHeight="1">
      <c r="A496" s="21"/>
      <c r="B496" s="21"/>
      <c r="C496" s="21"/>
      <c r="D496" s="22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75" customHeight="1">
      <c r="A497" s="21"/>
      <c r="B497" s="21"/>
      <c r="C497" s="21"/>
      <c r="D497" s="22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75" customHeight="1">
      <c r="A498" s="21"/>
      <c r="B498" s="21"/>
      <c r="C498" s="21"/>
      <c r="D498" s="22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15.75" customHeight="1">
      <c r="A499" s="21"/>
      <c r="B499" s="21"/>
      <c r="C499" s="21"/>
      <c r="D499" s="22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15.75" customHeight="1">
      <c r="A500" s="21"/>
      <c r="B500" s="21"/>
      <c r="C500" s="21"/>
      <c r="D500" s="22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15.75" customHeight="1">
      <c r="A501" s="21"/>
      <c r="B501" s="21"/>
      <c r="C501" s="21"/>
      <c r="D501" s="22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15.75" customHeight="1">
      <c r="A502" s="21"/>
      <c r="B502" s="21"/>
      <c r="C502" s="21"/>
      <c r="D502" s="22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15.75" customHeight="1">
      <c r="A503" s="21"/>
      <c r="B503" s="21"/>
      <c r="C503" s="21"/>
      <c r="D503" s="22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15.75" customHeight="1">
      <c r="A504" s="21"/>
      <c r="B504" s="21"/>
      <c r="C504" s="21"/>
      <c r="D504" s="22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21"/>
      <c r="B505" s="21"/>
      <c r="C505" s="21"/>
      <c r="D505" s="22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21"/>
      <c r="B506" s="21"/>
      <c r="C506" s="21"/>
      <c r="D506" s="22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21"/>
      <c r="B507" s="21"/>
      <c r="C507" s="21"/>
      <c r="D507" s="22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21"/>
      <c r="B508" s="21"/>
      <c r="C508" s="21"/>
      <c r="D508" s="22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21"/>
      <c r="B509" s="21"/>
      <c r="C509" s="21"/>
      <c r="D509" s="22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21"/>
      <c r="B510" s="21"/>
      <c r="C510" s="21"/>
      <c r="D510" s="22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21"/>
      <c r="B511" s="21"/>
      <c r="C511" s="21"/>
      <c r="D511" s="22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21"/>
      <c r="B512" s="21"/>
      <c r="C512" s="21"/>
      <c r="D512" s="22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21"/>
      <c r="B513" s="21"/>
      <c r="C513" s="21"/>
      <c r="D513" s="22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21"/>
      <c r="B514" s="21"/>
      <c r="C514" s="21"/>
      <c r="D514" s="22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21"/>
      <c r="B515" s="21"/>
      <c r="C515" s="21"/>
      <c r="D515" s="22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21"/>
      <c r="B516" s="21"/>
      <c r="C516" s="21"/>
      <c r="D516" s="22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21"/>
      <c r="B517" s="21"/>
      <c r="C517" s="21"/>
      <c r="D517" s="22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21"/>
      <c r="B518" s="21"/>
      <c r="C518" s="21"/>
      <c r="D518" s="22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21"/>
      <c r="B519" s="21"/>
      <c r="C519" s="21"/>
      <c r="D519" s="22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21"/>
      <c r="B520" s="21"/>
      <c r="C520" s="21"/>
      <c r="D520" s="22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21"/>
      <c r="B521" s="21"/>
      <c r="C521" s="21"/>
      <c r="D521" s="22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21"/>
      <c r="B522" s="21"/>
      <c r="C522" s="21"/>
      <c r="D522" s="22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21"/>
      <c r="B523" s="21"/>
      <c r="C523" s="21"/>
      <c r="D523" s="22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21"/>
      <c r="B524" s="21"/>
      <c r="C524" s="21"/>
      <c r="D524" s="22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21"/>
      <c r="B525" s="21"/>
      <c r="C525" s="21"/>
      <c r="D525" s="22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21"/>
      <c r="B526" s="21"/>
      <c r="C526" s="21"/>
      <c r="D526" s="22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21"/>
      <c r="B527" s="21"/>
      <c r="C527" s="21"/>
      <c r="D527" s="22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21"/>
      <c r="B528" s="21"/>
      <c r="C528" s="21"/>
      <c r="D528" s="22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21"/>
      <c r="B529" s="21"/>
      <c r="C529" s="21"/>
      <c r="D529" s="22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21"/>
      <c r="B530" s="21"/>
      <c r="C530" s="21"/>
      <c r="D530" s="22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21"/>
      <c r="B531" s="21"/>
      <c r="C531" s="21"/>
      <c r="D531" s="22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21"/>
      <c r="B532" s="21"/>
      <c r="C532" s="21"/>
      <c r="D532" s="22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21"/>
      <c r="B533" s="21"/>
      <c r="C533" s="21"/>
      <c r="D533" s="22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21"/>
      <c r="B534" s="21"/>
      <c r="C534" s="21"/>
      <c r="D534" s="22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21"/>
      <c r="B535" s="21"/>
      <c r="C535" s="21"/>
      <c r="D535" s="22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21"/>
      <c r="B536" s="21"/>
      <c r="C536" s="21"/>
      <c r="D536" s="22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21"/>
      <c r="B537" s="21"/>
      <c r="C537" s="21"/>
      <c r="D537" s="22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21"/>
      <c r="B538" s="21"/>
      <c r="C538" s="21"/>
      <c r="D538" s="22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21"/>
      <c r="B539" s="21"/>
      <c r="C539" s="21"/>
      <c r="D539" s="22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21"/>
      <c r="B540" s="21"/>
      <c r="C540" s="21"/>
      <c r="D540" s="22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21"/>
      <c r="B541" s="21"/>
      <c r="C541" s="21"/>
      <c r="D541" s="22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21"/>
      <c r="B542" s="21"/>
      <c r="C542" s="21"/>
      <c r="D542" s="22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21"/>
      <c r="B543" s="21"/>
      <c r="C543" s="21"/>
      <c r="D543" s="22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21"/>
      <c r="B544" s="21"/>
      <c r="C544" s="21"/>
      <c r="D544" s="22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21"/>
      <c r="B545" s="21"/>
      <c r="C545" s="21"/>
      <c r="D545" s="22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21"/>
      <c r="B546" s="21"/>
      <c r="C546" s="21"/>
      <c r="D546" s="22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21"/>
      <c r="B547" s="21"/>
      <c r="C547" s="21"/>
      <c r="D547" s="22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21"/>
      <c r="B548" s="21"/>
      <c r="C548" s="21"/>
      <c r="D548" s="22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21"/>
      <c r="B549" s="21"/>
      <c r="C549" s="21"/>
      <c r="D549" s="22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21"/>
      <c r="B550" s="21"/>
      <c r="C550" s="21"/>
      <c r="D550" s="22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21"/>
      <c r="B551" s="21"/>
      <c r="C551" s="21"/>
      <c r="D551" s="22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21"/>
      <c r="B552" s="21"/>
      <c r="C552" s="21"/>
      <c r="D552" s="22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21"/>
      <c r="B553" s="21"/>
      <c r="C553" s="21"/>
      <c r="D553" s="22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21"/>
      <c r="B554" s="21"/>
      <c r="C554" s="21"/>
      <c r="D554" s="22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21"/>
      <c r="B555" s="21"/>
      <c r="C555" s="21"/>
      <c r="D555" s="22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21"/>
      <c r="B556" s="21"/>
      <c r="C556" s="21"/>
      <c r="D556" s="22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21"/>
      <c r="B557" s="21"/>
      <c r="C557" s="21"/>
      <c r="D557" s="22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21"/>
      <c r="B558" s="21"/>
      <c r="C558" s="21"/>
      <c r="D558" s="22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21"/>
      <c r="B559" s="21"/>
      <c r="C559" s="21"/>
      <c r="D559" s="22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21"/>
      <c r="B560" s="21"/>
      <c r="C560" s="21"/>
      <c r="D560" s="22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21"/>
      <c r="B561" s="21"/>
      <c r="C561" s="21"/>
      <c r="D561" s="22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21"/>
      <c r="B562" s="21"/>
      <c r="C562" s="21"/>
      <c r="D562" s="22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21"/>
      <c r="B563" s="21"/>
      <c r="C563" s="21"/>
      <c r="D563" s="22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21"/>
      <c r="B564" s="21"/>
      <c r="C564" s="21"/>
      <c r="D564" s="22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21"/>
      <c r="B565" s="21"/>
      <c r="C565" s="21"/>
      <c r="D565" s="22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21"/>
      <c r="B566" s="21"/>
      <c r="C566" s="21"/>
      <c r="D566" s="22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21"/>
      <c r="B567" s="21"/>
      <c r="C567" s="21"/>
      <c r="D567" s="22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21"/>
      <c r="B568" s="21"/>
      <c r="C568" s="21"/>
      <c r="D568" s="22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21"/>
      <c r="B569" s="21"/>
      <c r="C569" s="21"/>
      <c r="D569" s="22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21"/>
      <c r="B570" s="21"/>
      <c r="C570" s="21"/>
      <c r="D570" s="22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21"/>
      <c r="B571" s="21"/>
      <c r="C571" s="21"/>
      <c r="D571" s="22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21"/>
      <c r="B572" s="21"/>
      <c r="C572" s="21"/>
      <c r="D572" s="22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21"/>
      <c r="B573" s="21"/>
      <c r="C573" s="21"/>
      <c r="D573" s="22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21"/>
      <c r="B574" s="21"/>
      <c r="C574" s="21"/>
      <c r="D574" s="22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21"/>
      <c r="B575" s="21"/>
      <c r="C575" s="21"/>
      <c r="D575" s="22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21"/>
      <c r="B576" s="21"/>
      <c r="C576" s="21"/>
      <c r="D576" s="22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21"/>
      <c r="B577" s="21"/>
      <c r="C577" s="21"/>
      <c r="D577" s="22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21"/>
      <c r="B578" s="21"/>
      <c r="C578" s="21"/>
      <c r="D578" s="22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21"/>
      <c r="B579" s="21"/>
      <c r="C579" s="21"/>
      <c r="D579" s="22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21"/>
      <c r="B580" s="21"/>
      <c r="C580" s="21"/>
      <c r="D580" s="22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21"/>
      <c r="B581" s="21"/>
      <c r="C581" s="21"/>
      <c r="D581" s="22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21"/>
      <c r="B582" s="21"/>
      <c r="C582" s="21"/>
      <c r="D582" s="22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21"/>
      <c r="B583" s="21"/>
      <c r="C583" s="21"/>
      <c r="D583" s="22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21"/>
      <c r="B584" s="21"/>
      <c r="C584" s="21"/>
      <c r="D584" s="22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21"/>
      <c r="B585" s="21"/>
      <c r="C585" s="21"/>
      <c r="D585" s="22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21"/>
      <c r="B586" s="21"/>
      <c r="C586" s="21"/>
      <c r="D586" s="22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21"/>
      <c r="B587" s="21"/>
      <c r="C587" s="21"/>
      <c r="D587" s="22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21"/>
      <c r="B588" s="21"/>
      <c r="C588" s="21"/>
      <c r="D588" s="22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21"/>
      <c r="B589" s="21"/>
      <c r="C589" s="21"/>
      <c r="D589" s="22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21"/>
      <c r="B590" s="21"/>
      <c r="C590" s="21"/>
      <c r="D590" s="22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21"/>
      <c r="B591" s="21"/>
      <c r="C591" s="21"/>
      <c r="D591" s="22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21"/>
      <c r="B592" s="21"/>
      <c r="C592" s="21"/>
      <c r="D592" s="22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21"/>
      <c r="B593" s="21"/>
      <c r="C593" s="21"/>
      <c r="D593" s="22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21"/>
      <c r="B594" s="21"/>
      <c r="C594" s="21"/>
      <c r="D594" s="22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21"/>
      <c r="B595" s="21"/>
      <c r="C595" s="21"/>
      <c r="D595" s="22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21"/>
      <c r="B596" s="21"/>
      <c r="C596" s="21"/>
      <c r="D596" s="22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21"/>
      <c r="B597" s="21"/>
      <c r="C597" s="21"/>
      <c r="D597" s="22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21"/>
      <c r="B598" s="21"/>
      <c r="C598" s="21"/>
      <c r="D598" s="22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21"/>
      <c r="B599" s="21"/>
      <c r="C599" s="21"/>
      <c r="D599" s="22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21"/>
      <c r="B600" s="21"/>
      <c r="C600" s="21"/>
      <c r="D600" s="22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21"/>
      <c r="B601" s="21"/>
      <c r="C601" s="21"/>
      <c r="D601" s="22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21"/>
      <c r="B602" s="21"/>
      <c r="C602" s="21"/>
      <c r="D602" s="22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21"/>
      <c r="B603" s="21"/>
      <c r="C603" s="21"/>
      <c r="D603" s="22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21"/>
      <c r="B604" s="21"/>
      <c r="C604" s="21"/>
      <c r="D604" s="22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21"/>
      <c r="B605" s="21"/>
      <c r="C605" s="21"/>
      <c r="D605" s="22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21"/>
      <c r="B606" s="21"/>
      <c r="C606" s="21"/>
      <c r="D606" s="22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21"/>
      <c r="B607" s="21"/>
      <c r="C607" s="21"/>
      <c r="D607" s="22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21"/>
      <c r="B608" s="21"/>
      <c r="C608" s="21"/>
      <c r="D608" s="22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21"/>
      <c r="B609" s="21"/>
      <c r="C609" s="21"/>
      <c r="D609" s="22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21"/>
      <c r="B610" s="21"/>
      <c r="C610" s="21"/>
      <c r="D610" s="22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21"/>
      <c r="B611" s="21"/>
      <c r="C611" s="21"/>
      <c r="D611" s="22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21"/>
      <c r="B612" s="21"/>
      <c r="C612" s="21"/>
      <c r="D612" s="22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21"/>
      <c r="B613" s="21"/>
      <c r="C613" s="21"/>
      <c r="D613" s="22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21"/>
      <c r="B614" s="21"/>
      <c r="C614" s="21"/>
      <c r="D614" s="22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21"/>
      <c r="B615" s="21"/>
      <c r="C615" s="21"/>
      <c r="D615" s="22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21"/>
      <c r="B616" s="21"/>
      <c r="C616" s="21"/>
      <c r="D616" s="22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21"/>
      <c r="B617" s="21"/>
      <c r="C617" s="21"/>
      <c r="D617" s="22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21"/>
      <c r="B618" s="21"/>
      <c r="C618" s="21"/>
      <c r="D618" s="22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21"/>
      <c r="B619" s="21"/>
      <c r="C619" s="21"/>
      <c r="D619" s="22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21"/>
      <c r="B620" s="21"/>
      <c r="C620" s="21"/>
      <c r="D620" s="22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21"/>
      <c r="B621" s="21"/>
      <c r="C621" s="21"/>
      <c r="D621" s="22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21"/>
      <c r="B622" s="21"/>
      <c r="C622" s="21"/>
      <c r="D622" s="22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21"/>
      <c r="B623" s="21"/>
      <c r="C623" s="21"/>
      <c r="D623" s="22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21"/>
      <c r="B624" s="21"/>
      <c r="C624" s="21"/>
      <c r="D624" s="22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21"/>
      <c r="B625" s="21"/>
      <c r="C625" s="21"/>
      <c r="D625" s="22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21"/>
      <c r="B626" s="21"/>
      <c r="C626" s="21"/>
      <c r="D626" s="22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21"/>
      <c r="B627" s="21"/>
      <c r="C627" s="21"/>
      <c r="D627" s="22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21"/>
      <c r="B628" s="21"/>
      <c r="C628" s="21"/>
      <c r="D628" s="22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21"/>
      <c r="B629" s="21"/>
      <c r="C629" s="21"/>
      <c r="D629" s="22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21"/>
      <c r="B630" s="21"/>
      <c r="C630" s="21"/>
      <c r="D630" s="22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21"/>
      <c r="B631" s="21"/>
      <c r="C631" s="21"/>
      <c r="D631" s="22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21"/>
      <c r="B632" s="21"/>
      <c r="C632" s="21"/>
      <c r="D632" s="22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21"/>
      <c r="B633" s="21"/>
      <c r="C633" s="21"/>
      <c r="D633" s="22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21"/>
      <c r="B634" s="21"/>
      <c r="C634" s="21"/>
      <c r="D634" s="22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21"/>
      <c r="B635" s="21"/>
      <c r="C635" s="21"/>
      <c r="D635" s="22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21"/>
      <c r="B636" s="21"/>
      <c r="C636" s="21"/>
      <c r="D636" s="22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21"/>
      <c r="B637" s="21"/>
      <c r="C637" s="21"/>
      <c r="D637" s="22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21"/>
      <c r="B638" s="21"/>
      <c r="C638" s="21"/>
      <c r="D638" s="22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21"/>
      <c r="B639" s="21"/>
      <c r="C639" s="21"/>
      <c r="D639" s="22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21"/>
      <c r="B640" s="21"/>
      <c r="C640" s="21"/>
      <c r="D640" s="22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21"/>
      <c r="B641" s="21"/>
      <c r="C641" s="21"/>
      <c r="D641" s="22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21"/>
      <c r="B642" s="21"/>
      <c r="C642" s="21"/>
      <c r="D642" s="22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21"/>
      <c r="B643" s="21"/>
      <c r="C643" s="21"/>
      <c r="D643" s="22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21"/>
      <c r="B644" s="21"/>
      <c r="C644" s="21"/>
      <c r="D644" s="22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21"/>
      <c r="B645" s="21"/>
      <c r="C645" s="21"/>
      <c r="D645" s="22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21"/>
      <c r="B646" s="21"/>
      <c r="C646" s="21"/>
      <c r="D646" s="22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21"/>
      <c r="B647" s="21"/>
      <c r="C647" s="21"/>
      <c r="D647" s="22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21"/>
      <c r="B648" s="21"/>
      <c r="C648" s="21"/>
      <c r="D648" s="22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21"/>
      <c r="B649" s="21"/>
      <c r="C649" s="21"/>
      <c r="D649" s="22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21"/>
      <c r="B650" s="21"/>
      <c r="C650" s="21"/>
      <c r="D650" s="22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21"/>
      <c r="B651" s="21"/>
      <c r="C651" s="21"/>
      <c r="D651" s="22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21"/>
      <c r="B652" s="21"/>
      <c r="C652" s="21"/>
      <c r="D652" s="22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21"/>
      <c r="B653" s="21"/>
      <c r="C653" s="21"/>
      <c r="D653" s="22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21"/>
      <c r="B654" s="21"/>
      <c r="C654" s="21"/>
      <c r="D654" s="22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21"/>
      <c r="B655" s="21"/>
      <c r="C655" s="21"/>
      <c r="D655" s="22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21"/>
      <c r="B656" s="21"/>
      <c r="C656" s="21"/>
      <c r="D656" s="22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21"/>
      <c r="B657" s="21"/>
      <c r="C657" s="21"/>
      <c r="D657" s="22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21"/>
      <c r="B658" s="21"/>
      <c r="C658" s="21"/>
      <c r="D658" s="22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21"/>
      <c r="B659" s="21"/>
      <c r="C659" s="21"/>
      <c r="D659" s="22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21"/>
      <c r="B660" s="21"/>
      <c r="C660" s="21"/>
      <c r="D660" s="22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21"/>
      <c r="B661" s="21"/>
      <c r="C661" s="21"/>
      <c r="D661" s="22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21"/>
      <c r="B662" s="21"/>
      <c r="C662" s="21"/>
      <c r="D662" s="22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21"/>
      <c r="B663" s="21"/>
      <c r="C663" s="21"/>
      <c r="D663" s="22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21"/>
      <c r="B664" s="21"/>
      <c r="C664" s="21"/>
      <c r="D664" s="22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21"/>
      <c r="B665" s="21"/>
      <c r="C665" s="21"/>
      <c r="D665" s="22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21"/>
      <c r="B666" s="21"/>
      <c r="C666" s="21"/>
      <c r="D666" s="22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21"/>
      <c r="B667" s="21"/>
      <c r="C667" s="21"/>
      <c r="D667" s="22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21"/>
      <c r="B668" s="21"/>
      <c r="C668" s="21"/>
      <c r="D668" s="22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21"/>
      <c r="B669" s="21"/>
      <c r="C669" s="21"/>
      <c r="D669" s="22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21"/>
      <c r="B670" s="21"/>
      <c r="C670" s="21"/>
      <c r="D670" s="22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21"/>
      <c r="B671" s="21"/>
      <c r="C671" s="21"/>
      <c r="D671" s="22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21"/>
      <c r="B672" s="21"/>
      <c r="C672" s="21"/>
      <c r="D672" s="22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21"/>
      <c r="B673" s="21"/>
      <c r="C673" s="21"/>
      <c r="D673" s="22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21"/>
      <c r="B674" s="21"/>
      <c r="C674" s="21"/>
      <c r="D674" s="22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21"/>
      <c r="B675" s="21"/>
      <c r="C675" s="21"/>
      <c r="D675" s="22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21"/>
      <c r="B676" s="21"/>
      <c r="C676" s="21"/>
      <c r="D676" s="22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21"/>
      <c r="B677" s="21"/>
      <c r="C677" s="21"/>
      <c r="D677" s="22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21"/>
      <c r="B678" s="21"/>
      <c r="C678" s="21"/>
      <c r="D678" s="22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21"/>
      <c r="B679" s="21"/>
      <c r="C679" s="21"/>
      <c r="D679" s="22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21"/>
      <c r="B680" s="21"/>
      <c r="C680" s="21"/>
      <c r="D680" s="22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21"/>
      <c r="B681" s="21"/>
      <c r="C681" s="21"/>
      <c r="D681" s="22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21"/>
      <c r="B682" s="21"/>
      <c r="C682" s="21"/>
      <c r="D682" s="22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21"/>
      <c r="B683" s="21"/>
      <c r="C683" s="21"/>
      <c r="D683" s="22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21"/>
      <c r="B684" s="21"/>
      <c r="C684" s="21"/>
      <c r="D684" s="22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21"/>
      <c r="B685" s="21"/>
      <c r="C685" s="21"/>
      <c r="D685" s="22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21"/>
      <c r="B686" s="21"/>
      <c r="C686" s="21"/>
      <c r="D686" s="22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21"/>
      <c r="B687" s="21"/>
      <c r="C687" s="21"/>
      <c r="D687" s="22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21"/>
      <c r="B688" s="21"/>
      <c r="C688" s="21"/>
      <c r="D688" s="22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21"/>
      <c r="B689" s="21"/>
      <c r="C689" s="21"/>
      <c r="D689" s="22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21"/>
      <c r="B690" s="21"/>
      <c r="C690" s="21"/>
      <c r="D690" s="22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21"/>
      <c r="B691" s="21"/>
      <c r="C691" s="21"/>
      <c r="D691" s="22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21"/>
      <c r="B692" s="21"/>
      <c r="C692" s="21"/>
      <c r="D692" s="22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21"/>
      <c r="B693" s="21"/>
      <c r="C693" s="21"/>
      <c r="D693" s="22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21"/>
      <c r="B694" s="21"/>
      <c r="C694" s="21"/>
      <c r="D694" s="22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21"/>
      <c r="B695" s="21"/>
      <c r="C695" s="21"/>
      <c r="D695" s="22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21"/>
      <c r="B696" s="21"/>
      <c r="C696" s="21"/>
      <c r="D696" s="22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21"/>
      <c r="B697" s="21"/>
      <c r="C697" s="21"/>
      <c r="D697" s="22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21"/>
      <c r="B698" s="21"/>
      <c r="C698" s="21"/>
      <c r="D698" s="22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21"/>
      <c r="B699" s="21"/>
      <c r="C699" s="21"/>
      <c r="D699" s="22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21"/>
      <c r="B700" s="21"/>
      <c r="C700" s="21"/>
      <c r="D700" s="22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21"/>
      <c r="B701" s="21"/>
      <c r="C701" s="21"/>
      <c r="D701" s="22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21"/>
      <c r="B702" s="21"/>
      <c r="C702" s="21"/>
      <c r="D702" s="22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21"/>
      <c r="B703" s="21"/>
      <c r="C703" s="21"/>
      <c r="D703" s="22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21"/>
      <c r="B704" s="21"/>
      <c r="C704" s="21"/>
      <c r="D704" s="22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21"/>
      <c r="B705" s="21"/>
      <c r="C705" s="21"/>
      <c r="D705" s="22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21"/>
      <c r="B706" s="21"/>
      <c r="C706" s="21"/>
      <c r="D706" s="22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21"/>
      <c r="B707" s="21"/>
      <c r="C707" s="21"/>
      <c r="D707" s="22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21"/>
      <c r="B708" s="21"/>
      <c r="C708" s="21"/>
      <c r="D708" s="22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21"/>
      <c r="B709" s="21"/>
      <c r="C709" s="21"/>
      <c r="D709" s="22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21"/>
      <c r="B710" s="21"/>
      <c r="C710" s="21"/>
      <c r="D710" s="22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21"/>
      <c r="B711" s="21"/>
      <c r="C711" s="21"/>
      <c r="D711" s="22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21"/>
      <c r="B712" s="21"/>
      <c r="C712" s="21"/>
      <c r="D712" s="22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21"/>
      <c r="B713" s="21"/>
      <c r="C713" s="21"/>
      <c r="D713" s="22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21"/>
      <c r="B714" s="21"/>
      <c r="C714" s="21"/>
      <c r="D714" s="22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21"/>
      <c r="B715" s="21"/>
      <c r="C715" s="21"/>
      <c r="D715" s="22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21"/>
      <c r="B716" s="21"/>
      <c r="C716" s="21"/>
      <c r="D716" s="22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21"/>
      <c r="B717" s="21"/>
      <c r="C717" s="21"/>
      <c r="D717" s="22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21"/>
      <c r="B718" s="21"/>
      <c r="C718" s="21"/>
      <c r="D718" s="22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21"/>
      <c r="B719" s="21"/>
      <c r="C719" s="21"/>
      <c r="D719" s="22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21"/>
      <c r="B720" s="21"/>
      <c r="C720" s="21"/>
      <c r="D720" s="22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21"/>
      <c r="B721" s="21"/>
      <c r="C721" s="21"/>
      <c r="D721" s="22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21"/>
      <c r="B722" s="21"/>
      <c r="C722" s="21"/>
      <c r="D722" s="22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21"/>
      <c r="B723" s="21"/>
      <c r="C723" s="21"/>
      <c r="D723" s="22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21"/>
      <c r="B724" s="21"/>
      <c r="C724" s="21"/>
      <c r="D724" s="22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21"/>
      <c r="B725" s="21"/>
      <c r="C725" s="21"/>
      <c r="D725" s="22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21"/>
      <c r="B726" s="21"/>
      <c r="C726" s="21"/>
      <c r="D726" s="22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21"/>
      <c r="B727" s="21"/>
      <c r="C727" s="21"/>
      <c r="D727" s="22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21"/>
      <c r="B728" s="21"/>
      <c r="C728" s="21"/>
      <c r="D728" s="22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21"/>
      <c r="B729" s="21"/>
      <c r="C729" s="21"/>
      <c r="D729" s="22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21"/>
      <c r="B730" s="21"/>
      <c r="C730" s="21"/>
      <c r="D730" s="22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21"/>
      <c r="B731" s="21"/>
      <c r="C731" s="21"/>
      <c r="D731" s="22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21"/>
      <c r="B732" s="21"/>
      <c r="C732" s="21"/>
      <c r="D732" s="22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21"/>
      <c r="B733" s="21"/>
      <c r="C733" s="21"/>
      <c r="D733" s="22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21"/>
      <c r="B734" s="21"/>
      <c r="C734" s="21"/>
      <c r="D734" s="22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21"/>
      <c r="B735" s="21"/>
      <c r="C735" s="21"/>
      <c r="D735" s="22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21"/>
      <c r="B736" s="21"/>
      <c r="C736" s="21"/>
      <c r="D736" s="22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21"/>
      <c r="B737" s="21"/>
      <c r="C737" s="21"/>
      <c r="D737" s="22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21"/>
      <c r="B738" s="21"/>
      <c r="C738" s="21"/>
      <c r="D738" s="22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21"/>
      <c r="B739" s="21"/>
      <c r="C739" s="21"/>
      <c r="D739" s="22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21"/>
      <c r="B740" s="21"/>
      <c r="C740" s="21"/>
      <c r="D740" s="22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21"/>
      <c r="B741" s="21"/>
      <c r="C741" s="21"/>
      <c r="D741" s="22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21"/>
      <c r="B742" s="21"/>
      <c r="C742" s="21"/>
      <c r="D742" s="22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21"/>
      <c r="B743" s="21"/>
      <c r="C743" s="21"/>
      <c r="D743" s="22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21"/>
      <c r="B744" s="21"/>
      <c r="C744" s="21"/>
      <c r="D744" s="22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21"/>
      <c r="B745" s="21"/>
      <c r="C745" s="21"/>
      <c r="D745" s="22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21"/>
      <c r="B746" s="21"/>
      <c r="C746" s="21"/>
      <c r="D746" s="22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21"/>
      <c r="B747" s="21"/>
      <c r="C747" s="21"/>
      <c r="D747" s="22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21"/>
      <c r="B748" s="21"/>
      <c r="C748" s="21"/>
      <c r="D748" s="22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21"/>
      <c r="B749" s="21"/>
      <c r="C749" s="21"/>
      <c r="D749" s="22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21"/>
      <c r="B750" s="21"/>
      <c r="C750" s="21"/>
      <c r="D750" s="22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21"/>
      <c r="B751" s="21"/>
      <c r="C751" s="21"/>
      <c r="D751" s="22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21"/>
      <c r="B752" s="21"/>
      <c r="C752" s="21"/>
      <c r="D752" s="22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21"/>
      <c r="B753" s="21"/>
      <c r="C753" s="21"/>
      <c r="D753" s="22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21"/>
      <c r="B754" s="21"/>
      <c r="C754" s="21"/>
      <c r="D754" s="22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21"/>
      <c r="B755" s="21"/>
      <c r="C755" s="21"/>
      <c r="D755" s="22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21"/>
      <c r="B756" s="21"/>
      <c r="C756" s="21"/>
      <c r="D756" s="22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21"/>
      <c r="B757" s="21"/>
      <c r="C757" s="21"/>
      <c r="D757" s="22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21"/>
      <c r="B758" s="21"/>
      <c r="C758" s="21"/>
      <c r="D758" s="22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21"/>
      <c r="B759" s="21"/>
      <c r="C759" s="21"/>
      <c r="D759" s="22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21"/>
      <c r="B760" s="21"/>
      <c r="C760" s="21"/>
      <c r="D760" s="22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21"/>
      <c r="B761" s="21"/>
      <c r="C761" s="21"/>
      <c r="D761" s="22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21"/>
      <c r="B762" s="21"/>
      <c r="C762" s="21"/>
      <c r="D762" s="22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21"/>
      <c r="B763" s="21"/>
      <c r="C763" s="21"/>
      <c r="D763" s="22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21"/>
      <c r="B764" s="21"/>
      <c r="C764" s="21"/>
      <c r="D764" s="22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21"/>
      <c r="B765" s="21"/>
      <c r="C765" s="21"/>
      <c r="D765" s="22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21"/>
      <c r="B766" s="21"/>
      <c r="C766" s="21"/>
      <c r="D766" s="22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21"/>
      <c r="B767" s="21"/>
      <c r="C767" s="21"/>
      <c r="D767" s="22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21"/>
      <c r="B768" s="21"/>
      <c r="C768" s="21"/>
      <c r="D768" s="22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21"/>
      <c r="B769" s="21"/>
      <c r="C769" s="21"/>
      <c r="D769" s="22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21"/>
      <c r="B770" s="21"/>
      <c r="C770" s="21"/>
      <c r="D770" s="22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21"/>
      <c r="B771" s="21"/>
      <c r="C771" s="21"/>
      <c r="D771" s="22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21"/>
      <c r="B772" s="21"/>
      <c r="C772" s="21"/>
      <c r="D772" s="22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21"/>
      <c r="B773" s="21"/>
      <c r="C773" s="21"/>
      <c r="D773" s="22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21"/>
      <c r="B774" s="21"/>
      <c r="C774" s="21"/>
      <c r="D774" s="22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21"/>
      <c r="B775" s="21"/>
      <c r="C775" s="21"/>
      <c r="D775" s="22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21"/>
      <c r="B776" s="21"/>
      <c r="C776" s="21"/>
      <c r="D776" s="22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21"/>
      <c r="B777" s="21"/>
      <c r="C777" s="21"/>
      <c r="D777" s="22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21"/>
      <c r="B778" s="21"/>
      <c r="C778" s="21"/>
      <c r="D778" s="22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21"/>
      <c r="B779" s="21"/>
      <c r="C779" s="21"/>
      <c r="D779" s="22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21"/>
      <c r="B780" s="21"/>
      <c r="C780" s="21"/>
      <c r="D780" s="22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21"/>
      <c r="B781" s="21"/>
      <c r="C781" s="21"/>
      <c r="D781" s="22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21"/>
      <c r="B782" s="21"/>
      <c r="C782" s="21"/>
      <c r="D782" s="22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21"/>
      <c r="B783" s="21"/>
      <c r="C783" s="21"/>
      <c r="D783" s="22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21"/>
      <c r="B784" s="21"/>
      <c r="C784" s="21"/>
      <c r="D784" s="22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21"/>
      <c r="B785" s="21"/>
      <c r="C785" s="21"/>
      <c r="D785" s="22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21"/>
      <c r="B786" s="21"/>
      <c r="C786" s="21"/>
      <c r="D786" s="22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21"/>
      <c r="B787" s="21"/>
      <c r="C787" s="21"/>
      <c r="D787" s="22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21"/>
      <c r="B788" s="21"/>
      <c r="C788" s="21"/>
      <c r="D788" s="22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21"/>
      <c r="B789" s="21"/>
      <c r="C789" s="21"/>
      <c r="D789" s="22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21"/>
      <c r="B790" s="21"/>
      <c r="C790" s="21"/>
      <c r="D790" s="22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21"/>
      <c r="B791" s="21"/>
      <c r="C791" s="21"/>
      <c r="D791" s="22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21"/>
      <c r="B792" s="21"/>
      <c r="C792" s="21"/>
      <c r="D792" s="22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21"/>
      <c r="B793" s="21"/>
      <c r="C793" s="21"/>
      <c r="D793" s="22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21"/>
      <c r="B794" s="21"/>
      <c r="C794" s="21"/>
      <c r="D794" s="22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21"/>
      <c r="B795" s="21"/>
      <c r="C795" s="21"/>
      <c r="D795" s="22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21"/>
      <c r="B796" s="21"/>
      <c r="C796" s="21"/>
      <c r="D796" s="22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21"/>
      <c r="B797" s="21"/>
      <c r="C797" s="21"/>
      <c r="D797" s="22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21"/>
      <c r="B798" s="21"/>
      <c r="C798" s="21"/>
      <c r="D798" s="22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21"/>
      <c r="B799" s="21"/>
      <c r="C799" s="21"/>
      <c r="D799" s="22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21"/>
      <c r="B800" s="21"/>
      <c r="C800" s="21"/>
      <c r="D800" s="22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21"/>
      <c r="B801" s="21"/>
      <c r="C801" s="21"/>
      <c r="D801" s="22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21"/>
      <c r="B802" s="21"/>
      <c r="C802" s="21"/>
      <c r="D802" s="22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21"/>
      <c r="B803" s="21"/>
      <c r="C803" s="21"/>
      <c r="D803" s="22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21"/>
      <c r="B804" s="21"/>
      <c r="C804" s="21"/>
      <c r="D804" s="22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21"/>
      <c r="B805" s="21"/>
      <c r="C805" s="21"/>
      <c r="D805" s="22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21"/>
      <c r="B806" s="21"/>
      <c r="C806" s="21"/>
      <c r="D806" s="22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21"/>
      <c r="B807" s="21"/>
      <c r="C807" s="21"/>
      <c r="D807" s="22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21"/>
      <c r="B808" s="21"/>
      <c r="C808" s="21"/>
      <c r="D808" s="22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21"/>
      <c r="B809" s="21"/>
      <c r="C809" s="21"/>
      <c r="D809" s="22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21"/>
      <c r="B810" s="21"/>
      <c r="C810" s="21"/>
      <c r="D810" s="22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21"/>
      <c r="B811" s="21"/>
      <c r="C811" s="21"/>
      <c r="D811" s="22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21"/>
      <c r="B812" s="21"/>
      <c r="C812" s="21"/>
      <c r="D812" s="22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21"/>
      <c r="B813" s="21"/>
      <c r="C813" s="21"/>
      <c r="D813" s="22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21"/>
      <c r="B814" s="21"/>
      <c r="C814" s="21"/>
      <c r="D814" s="22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21"/>
      <c r="B815" s="21"/>
      <c r="C815" s="21"/>
      <c r="D815" s="22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21"/>
      <c r="B816" s="21"/>
      <c r="C816" s="21"/>
      <c r="D816" s="22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21"/>
      <c r="B817" s="21"/>
      <c r="C817" s="21"/>
      <c r="D817" s="22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21"/>
      <c r="B818" s="21"/>
      <c r="C818" s="21"/>
      <c r="D818" s="22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21"/>
      <c r="B819" s="21"/>
      <c r="C819" s="21"/>
      <c r="D819" s="22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21"/>
      <c r="B820" s="21"/>
      <c r="C820" s="21"/>
      <c r="D820" s="22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21"/>
      <c r="B821" s="21"/>
      <c r="C821" s="21"/>
      <c r="D821" s="22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21"/>
      <c r="B822" s="21"/>
      <c r="C822" s="21"/>
      <c r="D822" s="22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21"/>
      <c r="B823" s="21"/>
      <c r="C823" s="21"/>
      <c r="D823" s="22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21"/>
      <c r="B824" s="21"/>
      <c r="C824" s="21"/>
      <c r="D824" s="22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21"/>
      <c r="B825" s="21"/>
      <c r="C825" s="21"/>
      <c r="D825" s="22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21"/>
      <c r="B826" s="21"/>
      <c r="C826" s="21"/>
      <c r="D826" s="22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21"/>
      <c r="B827" s="21"/>
      <c r="C827" s="21"/>
      <c r="D827" s="22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21"/>
      <c r="B828" s="21"/>
      <c r="C828" s="21"/>
      <c r="D828" s="22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21"/>
      <c r="B829" s="21"/>
      <c r="C829" s="21"/>
      <c r="D829" s="22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21"/>
      <c r="B830" s="21"/>
      <c r="C830" s="21"/>
      <c r="D830" s="22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21"/>
      <c r="B831" s="21"/>
      <c r="C831" s="21"/>
      <c r="D831" s="22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21"/>
      <c r="B832" s="21"/>
      <c r="C832" s="21"/>
      <c r="D832" s="22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21"/>
      <c r="B833" s="21"/>
      <c r="C833" s="21"/>
      <c r="D833" s="22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21"/>
      <c r="B834" s="21"/>
      <c r="C834" s="21"/>
      <c r="D834" s="22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21"/>
      <c r="B835" s="21"/>
      <c r="C835" s="21"/>
      <c r="D835" s="22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21"/>
      <c r="B836" s="21"/>
      <c r="C836" s="21"/>
      <c r="D836" s="22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21"/>
      <c r="B837" s="21"/>
      <c r="C837" s="21"/>
      <c r="D837" s="22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21"/>
      <c r="B838" s="21"/>
      <c r="C838" s="21"/>
      <c r="D838" s="22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21"/>
      <c r="B839" s="21"/>
      <c r="C839" s="21"/>
      <c r="D839" s="22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21"/>
      <c r="B840" s="21"/>
      <c r="C840" s="21"/>
      <c r="D840" s="22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21"/>
      <c r="B841" s="21"/>
      <c r="C841" s="21"/>
      <c r="D841" s="22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21"/>
      <c r="B842" s="21"/>
      <c r="C842" s="21"/>
      <c r="D842" s="22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21"/>
      <c r="B843" s="21"/>
      <c r="C843" s="21"/>
      <c r="D843" s="22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21"/>
      <c r="B844" s="21"/>
      <c r="C844" s="21"/>
      <c r="D844" s="22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21"/>
      <c r="B845" s="21"/>
      <c r="C845" s="21"/>
      <c r="D845" s="22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21"/>
      <c r="B846" s="21"/>
      <c r="C846" s="21"/>
      <c r="D846" s="22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21"/>
      <c r="B847" s="21"/>
      <c r="C847" s="21"/>
      <c r="D847" s="22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21"/>
      <c r="B848" s="21"/>
      <c r="C848" s="21"/>
      <c r="D848" s="22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21"/>
      <c r="B849" s="21"/>
      <c r="C849" s="21"/>
      <c r="D849" s="22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21"/>
      <c r="B850" s="21"/>
      <c r="C850" s="21"/>
      <c r="D850" s="22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21"/>
      <c r="B851" s="21"/>
      <c r="C851" s="21"/>
      <c r="D851" s="22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21"/>
      <c r="B852" s="21"/>
      <c r="C852" s="21"/>
      <c r="D852" s="22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21"/>
      <c r="B853" s="21"/>
      <c r="C853" s="21"/>
      <c r="D853" s="22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21"/>
      <c r="B854" s="21"/>
      <c r="C854" s="21"/>
      <c r="D854" s="22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21"/>
      <c r="B855" s="21"/>
      <c r="C855" s="21"/>
      <c r="D855" s="22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21"/>
      <c r="B856" s="21"/>
      <c r="C856" s="21"/>
      <c r="D856" s="22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21"/>
      <c r="B857" s="21"/>
      <c r="C857" s="21"/>
      <c r="D857" s="22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21"/>
      <c r="B858" s="21"/>
      <c r="C858" s="21"/>
      <c r="D858" s="22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21"/>
      <c r="B859" s="21"/>
      <c r="C859" s="21"/>
      <c r="D859" s="22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21"/>
      <c r="B860" s="21"/>
      <c r="C860" s="21"/>
      <c r="D860" s="22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21"/>
      <c r="B861" s="21"/>
      <c r="C861" s="21"/>
      <c r="D861" s="22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21"/>
      <c r="B862" s="21"/>
      <c r="C862" s="21"/>
      <c r="D862" s="22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21"/>
      <c r="B863" s="21"/>
      <c r="C863" s="21"/>
      <c r="D863" s="22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21"/>
      <c r="B864" s="21"/>
      <c r="C864" s="21"/>
      <c r="D864" s="22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21"/>
      <c r="B865" s="21"/>
      <c r="C865" s="21"/>
      <c r="D865" s="22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21"/>
      <c r="B866" s="21"/>
      <c r="C866" s="21"/>
      <c r="D866" s="22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21"/>
      <c r="B867" s="21"/>
      <c r="C867" s="21"/>
      <c r="D867" s="22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21"/>
      <c r="B868" s="21"/>
      <c r="C868" s="21"/>
      <c r="D868" s="22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21"/>
      <c r="B869" s="21"/>
      <c r="C869" s="21"/>
      <c r="D869" s="22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21"/>
      <c r="B870" s="21"/>
      <c r="C870" s="21"/>
      <c r="D870" s="22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21"/>
      <c r="B871" s="21"/>
      <c r="C871" s="21"/>
      <c r="D871" s="22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21"/>
      <c r="B872" s="21"/>
      <c r="C872" s="21"/>
      <c r="D872" s="22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21"/>
      <c r="B873" s="21"/>
      <c r="C873" s="21"/>
      <c r="D873" s="22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21"/>
      <c r="B874" s="21"/>
      <c r="C874" s="21"/>
      <c r="D874" s="22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21"/>
      <c r="B875" s="21"/>
      <c r="C875" s="21"/>
      <c r="D875" s="22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21"/>
      <c r="B876" s="21"/>
      <c r="C876" s="21"/>
      <c r="D876" s="22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21"/>
      <c r="B877" s="21"/>
      <c r="C877" s="21"/>
      <c r="D877" s="22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21"/>
      <c r="B878" s="21"/>
      <c r="C878" s="21"/>
      <c r="D878" s="22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21"/>
      <c r="B879" s="21"/>
      <c r="C879" s="21"/>
      <c r="D879" s="22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21"/>
      <c r="B880" s="21"/>
      <c r="C880" s="21"/>
      <c r="D880" s="22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21"/>
      <c r="B881" s="21"/>
      <c r="C881" s="21"/>
      <c r="D881" s="22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21"/>
      <c r="B882" s="21"/>
      <c r="C882" s="21"/>
      <c r="D882" s="22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21"/>
      <c r="B883" s="21"/>
      <c r="C883" s="21"/>
      <c r="D883" s="22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21"/>
      <c r="B884" s="21"/>
      <c r="C884" s="21"/>
      <c r="D884" s="22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21"/>
      <c r="B885" s="21"/>
      <c r="C885" s="21"/>
      <c r="D885" s="22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21"/>
      <c r="B886" s="21"/>
      <c r="C886" s="21"/>
      <c r="D886" s="22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21"/>
      <c r="B887" s="21"/>
      <c r="C887" s="21"/>
      <c r="D887" s="22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21"/>
      <c r="B888" s="21"/>
      <c r="C888" s="21"/>
      <c r="D888" s="22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21"/>
      <c r="B889" s="21"/>
      <c r="C889" s="21"/>
      <c r="D889" s="22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21"/>
      <c r="B890" s="21"/>
      <c r="C890" s="21"/>
      <c r="D890" s="22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21"/>
      <c r="B891" s="21"/>
      <c r="C891" s="21"/>
      <c r="D891" s="22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21"/>
      <c r="B892" s="21"/>
      <c r="C892" s="21"/>
      <c r="D892" s="22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21"/>
      <c r="B893" s="21"/>
      <c r="C893" s="21"/>
      <c r="D893" s="22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21"/>
      <c r="B894" s="21"/>
      <c r="C894" s="21"/>
      <c r="D894" s="22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21"/>
      <c r="B895" s="21"/>
      <c r="C895" s="21"/>
      <c r="D895" s="22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21"/>
      <c r="B896" s="21"/>
      <c r="C896" s="21"/>
      <c r="D896" s="22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21"/>
      <c r="B897" s="21"/>
      <c r="C897" s="21"/>
      <c r="D897" s="22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21"/>
      <c r="B898" s="21"/>
      <c r="C898" s="21"/>
      <c r="D898" s="22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21"/>
      <c r="B899" s="21"/>
      <c r="C899" s="21"/>
      <c r="D899" s="22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21"/>
      <c r="B900" s="21"/>
      <c r="C900" s="21"/>
      <c r="D900" s="22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21"/>
      <c r="B901" s="21"/>
      <c r="C901" s="21"/>
      <c r="D901" s="22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21"/>
      <c r="B902" s="21"/>
      <c r="C902" s="21"/>
      <c r="D902" s="22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21"/>
      <c r="B903" s="21"/>
      <c r="C903" s="21"/>
      <c r="D903" s="22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21"/>
      <c r="B904" s="21"/>
      <c r="C904" s="21"/>
      <c r="D904" s="22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21"/>
      <c r="B905" s="21"/>
      <c r="C905" s="21"/>
      <c r="D905" s="22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21"/>
      <c r="B906" s="21"/>
      <c r="C906" s="21"/>
      <c r="D906" s="22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21"/>
      <c r="B907" s="21"/>
      <c r="C907" s="21"/>
      <c r="D907" s="22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21"/>
      <c r="B908" s="21"/>
      <c r="C908" s="21"/>
      <c r="D908" s="22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21"/>
      <c r="B909" s="21"/>
      <c r="C909" s="21"/>
      <c r="D909" s="22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21"/>
      <c r="B910" s="21"/>
      <c r="C910" s="21"/>
      <c r="D910" s="22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21"/>
      <c r="B911" s="21"/>
      <c r="C911" s="21"/>
      <c r="D911" s="22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21"/>
      <c r="B912" s="21"/>
      <c r="C912" s="21"/>
      <c r="D912" s="22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21"/>
      <c r="B913" s="21"/>
      <c r="C913" s="21"/>
      <c r="D913" s="22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21"/>
      <c r="B914" s="21"/>
      <c r="C914" s="21"/>
      <c r="D914" s="22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21"/>
      <c r="B915" s="21"/>
      <c r="C915" s="21"/>
      <c r="D915" s="22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21"/>
      <c r="B916" s="21"/>
      <c r="C916" s="21"/>
      <c r="D916" s="22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21"/>
      <c r="B917" s="21"/>
      <c r="C917" s="21"/>
      <c r="D917" s="22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21"/>
      <c r="B918" s="21"/>
      <c r="C918" s="21"/>
      <c r="D918" s="22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21"/>
      <c r="B919" s="21"/>
      <c r="C919" s="21"/>
      <c r="D919" s="22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21"/>
      <c r="B920" s="21"/>
      <c r="C920" s="21"/>
      <c r="D920" s="22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21"/>
      <c r="B921" s="21"/>
      <c r="C921" s="21"/>
      <c r="D921" s="22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21"/>
      <c r="B922" s="21"/>
      <c r="C922" s="21"/>
      <c r="D922" s="22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21"/>
      <c r="B923" s="21"/>
      <c r="C923" s="21"/>
      <c r="D923" s="22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21"/>
      <c r="B924" s="21"/>
      <c r="C924" s="21"/>
      <c r="D924" s="22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21"/>
      <c r="B925" s="21"/>
      <c r="C925" s="21"/>
      <c r="D925" s="22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21"/>
      <c r="B926" s="21"/>
      <c r="C926" s="21"/>
      <c r="D926" s="22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21"/>
      <c r="B927" s="21"/>
      <c r="C927" s="21"/>
      <c r="D927" s="22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21"/>
      <c r="B928" s="21"/>
      <c r="C928" s="21"/>
      <c r="D928" s="22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21"/>
      <c r="B929" s="21"/>
      <c r="C929" s="21"/>
      <c r="D929" s="22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21"/>
      <c r="B930" s="21"/>
      <c r="C930" s="21"/>
      <c r="D930" s="22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21"/>
      <c r="B931" s="21"/>
      <c r="C931" s="21"/>
      <c r="D931" s="22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21"/>
      <c r="B932" s="21"/>
      <c r="C932" s="21"/>
      <c r="D932" s="22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21"/>
      <c r="B933" s="21"/>
      <c r="C933" s="21"/>
      <c r="D933" s="22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21"/>
      <c r="B934" s="21"/>
      <c r="C934" s="21"/>
      <c r="D934" s="22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21"/>
      <c r="B935" s="21"/>
      <c r="C935" s="21"/>
      <c r="D935" s="22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21"/>
      <c r="B936" s="21"/>
      <c r="C936" s="21"/>
      <c r="D936" s="22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21"/>
      <c r="B937" s="21"/>
      <c r="C937" s="21"/>
      <c r="D937" s="22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21"/>
      <c r="B938" s="21"/>
      <c r="C938" s="21"/>
      <c r="D938" s="22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21"/>
      <c r="B939" s="21"/>
      <c r="C939" s="21"/>
      <c r="D939" s="22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21"/>
      <c r="B940" s="21"/>
      <c r="C940" s="21"/>
      <c r="D940" s="22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21"/>
      <c r="B941" s="21"/>
      <c r="C941" s="21"/>
      <c r="D941" s="22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21"/>
      <c r="B942" s="21"/>
      <c r="C942" s="21"/>
      <c r="D942" s="22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21"/>
      <c r="B943" s="21"/>
      <c r="C943" s="21"/>
      <c r="D943" s="22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21"/>
      <c r="B944" s="21"/>
      <c r="C944" s="21"/>
      <c r="D944" s="22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21"/>
      <c r="B945" s="21"/>
      <c r="C945" s="21"/>
      <c r="D945" s="22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21"/>
      <c r="B946" s="21"/>
      <c r="C946" s="21"/>
      <c r="D946" s="22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21"/>
      <c r="B947" s="21"/>
      <c r="C947" s="21"/>
      <c r="D947" s="22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21"/>
      <c r="B948" s="21"/>
      <c r="C948" s="21"/>
      <c r="D948" s="22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21"/>
      <c r="B949" s="21"/>
      <c r="C949" s="21"/>
      <c r="D949" s="22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21"/>
      <c r="B950" s="21"/>
      <c r="C950" s="21"/>
      <c r="D950" s="22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21"/>
      <c r="B951" s="21"/>
      <c r="C951" s="21"/>
      <c r="D951" s="22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21"/>
      <c r="B952" s="21"/>
      <c r="C952" s="21"/>
      <c r="D952" s="22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21"/>
      <c r="B953" s="21"/>
      <c r="C953" s="21"/>
      <c r="D953" s="22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21"/>
      <c r="B954" s="21"/>
      <c r="C954" s="21"/>
      <c r="D954" s="22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21"/>
      <c r="B955" s="21"/>
      <c r="C955" s="21"/>
      <c r="D955" s="22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21"/>
      <c r="B956" s="21"/>
      <c r="C956" s="21"/>
      <c r="D956" s="22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21"/>
      <c r="B957" s="21"/>
      <c r="C957" s="21"/>
      <c r="D957" s="22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21"/>
      <c r="B958" s="21"/>
      <c r="C958" s="21"/>
      <c r="D958" s="22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21"/>
      <c r="B959" s="21"/>
      <c r="C959" s="21"/>
      <c r="D959" s="22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21"/>
      <c r="B960" s="21"/>
      <c r="C960" s="21"/>
      <c r="D960" s="22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21"/>
      <c r="B961" s="21"/>
      <c r="C961" s="21"/>
      <c r="D961" s="22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21"/>
      <c r="B962" s="21"/>
      <c r="C962" s="21"/>
      <c r="D962" s="22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21"/>
      <c r="B963" s="21"/>
      <c r="C963" s="21"/>
      <c r="D963" s="22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21"/>
      <c r="B964" s="21"/>
      <c r="C964" s="21"/>
      <c r="D964" s="22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21"/>
      <c r="B965" s="21"/>
      <c r="C965" s="21"/>
      <c r="D965" s="22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21"/>
      <c r="B966" s="21"/>
      <c r="C966" s="21"/>
      <c r="D966" s="22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21"/>
      <c r="B967" s="21"/>
      <c r="C967" s="21"/>
      <c r="D967" s="22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21"/>
      <c r="B968" s="21"/>
      <c r="C968" s="21"/>
      <c r="D968" s="22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21"/>
      <c r="B969" s="21"/>
      <c r="C969" s="21"/>
      <c r="D969" s="22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21"/>
      <c r="B970" s="21"/>
      <c r="C970" s="21"/>
      <c r="D970" s="22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21"/>
      <c r="B971" s="21"/>
      <c r="C971" s="21"/>
      <c r="D971" s="22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21"/>
      <c r="B972" s="21"/>
      <c r="C972" s="21"/>
      <c r="D972" s="22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21"/>
      <c r="B973" s="21"/>
      <c r="C973" s="21"/>
      <c r="D973" s="22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21"/>
      <c r="B974" s="21"/>
      <c r="C974" s="21"/>
      <c r="D974" s="22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21"/>
      <c r="B975" s="21"/>
      <c r="C975" s="21"/>
      <c r="D975" s="22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21"/>
      <c r="B976" s="21"/>
      <c r="C976" s="21"/>
      <c r="D976" s="22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21"/>
      <c r="B977" s="21"/>
      <c r="C977" s="21"/>
      <c r="D977" s="22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21"/>
      <c r="B978" s="21"/>
      <c r="C978" s="21"/>
      <c r="D978" s="22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21"/>
      <c r="B979" s="21"/>
      <c r="C979" s="21"/>
      <c r="D979" s="22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21"/>
      <c r="B980" s="21"/>
      <c r="C980" s="21"/>
      <c r="D980" s="22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21"/>
      <c r="B981" s="21"/>
      <c r="C981" s="21"/>
      <c r="D981" s="22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21"/>
      <c r="B982" s="21"/>
      <c r="C982" s="21"/>
      <c r="D982" s="22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21"/>
      <c r="B983" s="21"/>
      <c r="C983" s="21"/>
      <c r="D983" s="22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21"/>
      <c r="B984" s="21"/>
      <c r="C984" s="21"/>
      <c r="D984" s="22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21"/>
      <c r="B985" s="21"/>
      <c r="C985" s="21"/>
      <c r="D985" s="22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21"/>
      <c r="B986" s="21"/>
      <c r="C986" s="21"/>
      <c r="D986" s="22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21"/>
      <c r="B987" s="21"/>
      <c r="C987" s="21"/>
      <c r="D987" s="22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21"/>
      <c r="B988" s="21"/>
      <c r="C988" s="21"/>
      <c r="D988" s="22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21"/>
      <c r="B989" s="21"/>
      <c r="C989" s="21"/>
      <c r="D989" s="22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21"/>
      <c r="B990" s="21"/>
      <c r="C990" s="21"/>
      <c r="D990" s="22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21"/>
      <c r="B991" s="21"/>
      <c r="C991" s="21"/>
      <c r="D991" s="22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21"/>
      <c r="B992" s="21"/>
      <c r="C992" s="21"/>
      <c r="D992" s="22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21"/>
      <c r="B993" s="21"/>
      <c r="C993" s="21"/>
      <c r="D993" s="22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21"/>
      <c r="B994" s="21"/>
      <c r="C994" s="21"/>
      <c r="D994" s="22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21"/>
      <c r="B995" s="21"/>
      <c r="C995" s="21"/>
      <c r="D995" s="22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21"/>
      <c r="B996" s="21"/>
      <c r="C996" s="21"/>
      <c r="D996" s="22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21"/>
      <c r="B997" s="21"/>
      <c r="C997" s="21"/>
      <c r="D997" s="22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21"/>
      <c r="B998" s="21"/>
      <c r="C998" s="21"/>
      <c r="D998" s="22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21"/>
      <c r="B999" s="21"/>
      <c r="C999" s="21"/>
      <c r="D999" s="22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21"/>
      <c r="B1000" s="21"/>
      <c r="C1000" s="21"/>
      <c r="D1000" s="22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3">
    <mergeCell ref="C2:H3"/>
    <mergeCell ref="J12:J13"/>
    <mergeCell ref="C18:H20"/>
  </mergeCells>
  <conditionalFormatting sqref="E8">
    <cfRule type="expression" dxfId="0" priority="1">
      <formula>$E$14=MIN($E$14:$G$14)</formula>
    </cfRule>
  </conditionalFormatting>
  <conditionalFormatting sqref="G8">
    <cfRule type="expression" dxfId="0" priority="2">
      <formula>$G$14=MIN($E$14:$G$14)</formula>
    </cfRule>
  </conditionalFormatting>
  <conditionalFormatting sqref="F8">
    <cfRule type="expression" dxfId="0" priority="3">
      <formula>$F$14=MIN($E$14:$G$14)</formula>
    </cfRule>
  </conditionalFormatting>
  <printOptions horizontalCentered="1" verticalCentered="1"/>
  <pageMargins bottom="0.3937007874015748" footer="0.0" header="0.0" left="0.3937007874015748" right="0.3937007874015748" top="0.3937007874015748"/>
  <pageSetup fitToHeight="0" paperSize="9" orientation="landscape"/>
  <headerFooter>
    <oddFooter>&amp;LCriada por: Fernando.Fernandes@outlook.com.br&amp;RImpresso em: 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57"/>
    <col customWidth="1" min="2" max="2" width="9.57"/>
    <col customWidth="1" min="3" max="3" width="15.57"/>
    <col customWidth="1" min="4" max="4" width="24.57"/>
    <col customWidth="1" min="5" max="5" width="15.57"/>
    <col customWidth="1" min="6" max="6" width="24.57"/>
    <col customWidth="1" min="7" max="8" width="19.57"/>
    <col customWidth="1" min="9" max="9" width="8.86"/>
    <col customWidth="1" min="10" max="10" width="9.57"/>
    <col customWidth="1" min="11" max="26" width="8.86"/>
  </cols>
  <sheetData>
    <row r="1" ht="87.75" customHeight="1">
      <c r="A1" s="80"/>
      <c r="B1" s="81"/>
      <c r="C1" s="82"/>
      <c r="D1" s="82"/>
      <c r="E1" s="82"/>
      <c r="F1" s="82"/>
      <c r="G1" s="82"/>
      <c r="H1" s="4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ht="30.0" customHeight="1">
      <c r="B2" s="83" t="s">
        <v>165</v>
      </c>
      <c r="C2" s="82"/>
      <c r="D2" s="82"/>
      <c r="E2" s="4"/>
      <c r="F2" s="84"/>
      <c r="G2" s="85" t="s">
        <v>166</v>
      </c>
      <c r="H2" s="4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</row>
    <row r="3" ht="30.0" customHeight="1">
      <c r="A3" s="86"/>
      <c r="B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ht="15.0" customHeight="1">
      <c r="A4" s="86"/>
      <c r="B4" s="87" t="s">
        <v>167</v>
      </c>
      <c r="C4" s="88" t="s">
        <v>168</v>
      </c>
      <c r="D4" s="4"/>
      <c r="E4" s="80"/>
      <c r="F4" s="80"/>
      <c r="G4" s="89" t="s">
        <v>169</v>
      </c>
      <c r="H4" s="9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ht="24.0" customHeight="1">
      <c r="A5" s="86"/>
      <c r="B5" s="80"/>
      <c r="F5" s="91"/>
      <c r="G5" s="92" t="s">
        <v>170</v>
      </c>
      <c r="H5" s="93" t="s">
        <v>171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ht="24.0" customHeight="1">
      <c r="A6" s="86"/>
      <c r="B6" s="94"/>
      <c r="C6" s="95" t="s">
        <v>13</v>
      </c>
      <c r="D6" s="96" t="s">
        <v>19</v>
      </c>
      <c r="F6" s="97" t="s">
        <v>172</v>
      </c>
      <c r="G6" s="98">
        <v>0.0</v>
      </c>
      <c r="H6" s="98">
        <v>0.0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ht="24.0" customHeight="1">
      <c r="A7" s="86"/>
      <c r="B7" s="94"/>
      <c r="C7" s="95" t="s">
        <v>173</v>
      </c>
      <c r="D7" s="99" t="s">
        <v>19</v>
      </c>
      <c r="F7" s="100" t="s">
        <v>174</v>
      </c>
      <c r="G7" s="101" t="str">
        <f>IFERROR(VLOOKUP(D6&amp;D7&amp;D8&amp;D9,'BANCO_ DE_DADOS'!$A:$P,12,FALSE),"Veículo não Encontrado")</f>
        <v>Veículo não Encontrado</v>
      </c>
      <c r="H7" s="101" t="str">
        <f>IFERROR(VLOOKUP(D6&amp;D7&amp;D8&amp;D9,'BANCO_ DE_DADOS'!$A:$P,14,FALSE),"Veículo não Encontrado")</f>
        <v>Veículo não Encontrado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ht="24.0" customHeight="1">
      <c r="A8" s="86"/>
      <c r="B8" s="94"/>
      <c r="C8" s="95" t="s">
        <v>175</v>
      </c>
      <c r="D8" s="99" t="s">
        <v>19</v>
      </c>
      <c r="F8" s="102" t="s">
        <v>176</v>
      </c>
      <c r="G8" s="103" t="str">
        <f t="shared" ref="G8:H8" si="1">IFERROR(IF(G7=0,0,G6*$D$10),"Veículo não Encontrado")</f>
        <v>Veículo não Encontrado</v>
      </c>
      <c r="H8" s="103" t="str">
        <f t="shared" si="1"/>
        <v>Veículo não Encontrado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ht="24.0" customHeight="1">
      <c r="A9" s="86"/>
      <c r="B9" s="94"/>
      <c r="C9" s="95" t="s">
        <v>177</v>
      </c>
      <c r="D9" s="99" t="s">
        <v>19</v>
      </c>
      <c r="F9" s="102" t="s">
        <v>178</v>
      </c>
      <c r="G9" s="101" t="str">
        <f t="shared" ref="G9:H9" si="2">IFERROR(IF(G7=0,0,G7*$D$10),"Veículo não Encontrado")</f>
        <v>Veículo não Encontrado</v>
      </c>
      <c r="H9" s="101" t="str">
        <f t="shared" si="2"/>
        <v>Veículo não Encontrado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ht="24.0" customHeight="1">
      <c r="A10" s="86"/>
      <c r="B10" s="94"/>
      <c r="C10" s="95" t="s">
        <v>179</v>
      </c>
      <c r="D10" s="99" t="str">
        <f>IFERROR(VLOOKUP(D6&amp;D7&amp;D8&amp;D9,'BANCO_ DE_DADOS'!$A:$P,16,FALSE),"Veículo não Encontrado")</f>
        <v>Veículo não Encontrado</v>
      </c>
      <c r="F10" s="102" t="s">
        <v>180</v>
      </c>
      <c r="G10" s="104" t="str">
        <f t="shared" ref="G10:H10" si="3">IFERROR(G8/G9,"Veículo não Encontrado")</f>
        <v>Veículo não Encontrado</v>
      </c>
      <c r="H10" s="104" t="str">
        <f t="shared" si="3"/>
        <v>Veículo não Encontrado</v>
      </c>
      <c r="I10" s="80"/>
      <c r="J10" s="105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ht="24.0" customHeight="1">
      <c r="A11" s="86"/>
      <c r="B11" s="80"/>
      <c r="C11" s="80"/>
      <c r="D11" s="80"/>
      <c r="F11" s="102" t="s">
        <v>181</v>
      </c>
      <c r="G11" s="106" t="str">
        <f t="shared" ref="G11:H11" si="4">IFERROR(ROUND(G9/G8,2),"Veículo não Encontrado")</f>
        <v>Veículo não Encontrado</v>
      </c>
      <c r="H11" s="106" t="str">
        <f t="shared" si="4"/>
        <v>Veículo não Encontrado</v>
      </c>
      <c r="I11" s="80"/>
      <c r="J11" s="107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ht="30.0" customHeight="1">
      <c r="A12" s="86"/>
      <c r="B12" s="108"/>
      <c r="C12" s="108"/>
      <c r="D12" s="108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ht="4.5" customHeight="1">
      <c r="A13" s="80"/>
      <c r="B13" s="109"/>
      <c r="C13" s="109"/>
      <c r="D13" s="109"/>
      <c r="E13" s="110" t="s">
        <v>182</v>
      </c>
      <c r="F13" s="90"/>
      <c r="G13" s="111" t="str">
        <f>IF(G11&gt;H11,"Álcool",IF(H11&gt;G11,"Gasolina",IF(G11=H11, "Ambos Combustíveis")))</f>
        <v>Ambos Combustíveis</v>
      </c>
      <c r="H13" s="112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ht="30.0" customHeight="1">
      <c r="A14" s="80"/>
      <c r="B14" s="113" t="s">
        <v>183</v>
      </c>
      <c r="C14" s="114"/>
      <c r="D14" s="114"/>
      <c r="E14" s="115"/>
      <c r="F14" s="116"/>
      <c r="G14" s="117"/>
      <c r="H14" s="118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ht="19.5" customHeight="1">
      <c r="A15" s="119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ht="30.0" customHeight="1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ht="19.5" customHeight="1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ht="19.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ht="19.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ht="19.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ht="19.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ht="12.75" customHeight="1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ht="12.75" customHeight="1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2.75" customHeight="1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ht="12.75" customHeight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ht="12.7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ht="12.75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2.75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ht="12.75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ht="12.7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ht="12.7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ht="12.7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ht="12.75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ht="12.75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ht="12.75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ht="12.75" customHeight="1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ht="12.75" customHeight="1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ht="12.75" customHeight="1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ht="12.75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ht="12.75" customHeight="1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ht="12.75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ht="12.75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2.7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ht="12.7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</row>
    <row r="45" ht="12.75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ht="12.75" customHeight="1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ht="12.75" customHeight="1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</row>
    <row r="48" ht="12.75" customHeight="1">
      <c r="A48" s="80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</row>
    <row r="49" ht="12.75" customHeight="1">
      <c r="A49" s="80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ht="12.75" customHeight="1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</row>
    <row r="51" ht="12.75" customHeight="1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  <row r="52" ht="12.75" customHeight="1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ht="12.7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</row>
    <row r="54" ht="12.75" customHeight="1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</row>
    <row r="55" ht="12.75" customHeight="1">
      <c r="A55" s="80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</row>
    <row r="56" ht="12.75" customHeight="1">
      <c r="A56" s="80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</row>
    <row r="57" ht="12.75" customHeight="1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2.75" customHeight="1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</row>
    <row r="59" ht="12.75" customHeight="1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</row>
    <row r="60" ht="12.75" customHeight="1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</row>
    <row r="61" ht="12.75" customHeight="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</row>
    <row r="62" ht="12.75" customHeight="1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</row>
    <row r="63" ht="12.75" customHeight="1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</row>
    <row r="64" ht="12.75" customHeight="1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</row>
    <row r="65" ht="12.75" customHeight="1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</row>
    <row r="66" ht="12.75" customHeight="1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2.75" customHeight="1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</row>
    <row r="68" ht="12.75" customHeight="1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</row>
    <row r="69" ht="12.75" customHeight="1">
      <c r="A69" s="80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</row>
    <row r="70" ht="12.75" customHeight="1">
      <c r="A70" s="80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</row>
    <row r="71" ht="12.75" customHeight="1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</row>
    <row r="72" ht="12.75" customHeight="1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</row>
    <row r="73" ht="12.75" customHeight="1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</row>
    <row r="74" ht="12.75" customHeight="1">
      <c r="A74" s="80"/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</row>
    <row r="75" ht="12.75" customHeight="1">
      <c r="A75" s="80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</row>
    <row r="76" ht="12.75" customHeight="1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2.75" customHeight="1">
      <c r="A77" s="80"/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</row>
    <row r="78" ht="12.75" customHeight="1">
      <c r="A78" s="80"/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</row>
    <row r="79" ht="12.75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</row>
    <row r="80" ht="12.75" customHeight="1">
      <c r="A80" s="80"/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</row>
    <row r="81" ht="12.75" customHeight="1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</row>
    <row r="82" ht="12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</row>
    <row r="83" ht="12.75" customHeight="1">
      <c r="A83" s="80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</row>
    <row r="84" ht="12.75" customHeight="1">
      <c r="A84" s="80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2.75" customHeight="1">
      <c r="A85" s="80"/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</row>
    <row r="86" ht="12.75" customHeight="1">
      <c r="A86" s="80"/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</row>
    <row r="87" ht="12.75" customHeight="1">
      <c r="A87" s="80"/>
      <c r="B87" s="80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</row>
    <row r="88" ht="12.75" customHeight="1">
      <c r="A88" s="80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</row>
    <row r="89" ht="12.75" customHeight="1">
      <c r="A89" s="80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2.75" customHeight="1">
      <c r="A90" s="80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</row>
    <row r="91" ht="12.75" customHeight="1">
      <c r="A91" s="80"/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</row>
    <row r="92" ht="12.75" customHeight="1">
      <c r="A92" s="80"/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</row>
    <row r="93" ht="12.75" customHeight="1">
      <c r="A93" s="80"/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</row>
    <row r="94" ht="12.75" customHeight="1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</row>
    <row r="95" ht="12.75" customHeight="1">
      <c r="A95" s="80"/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</row>
    <row r="96" ht="12.75" customHeight="1">
      <c r="A96" s="80"/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</row>
    <row r="97" ht="12.75" customHeight="1">
      <c r="A97" s="80"/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</row>
    <row r="98" ht="12.75" customHeight="1">
      <c r="A98" s="80"/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</row>
    <row r="99" ht="12.75" customHeight="1">
      <c r="A99" s="80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</row>
    <row r="100" ht="12.75" customHeight="1">
      <c r="A100" s="80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</row>
    <row r="101" ht="12.75" customHeight="1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</row>
    <row r="102" ht="12.75" customHeight="1">
      <c r="A102" s="80"/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</row>
    <row r="103" ht="12.75" customHeight="1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</row>
    <row r="104" ht="12.75" customHeight="1">
      <c r="A104" s="80"/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</row>
    <row r="105" ht="12.75" customHeight="1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</row>
    <row r="106" ht="12.75" customHeight="1">
      <c r="A106" s="80"/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</row>
    <row r="107" ht="12.75" customHeight="1">
      <c r="A107" s="80"/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</row>
    <row r="108" ht="12.75" customHeight="1">
      <c r="A108" s="80"/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</row>
    <row r="109" ht="12.75" customHeight="1">
      <c r="A109" s="80"/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</row>
    <row r="110" ht="12.75" customHeight="1">
      <c r="A110" s="80"/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</row>
    <row r="111" ht="12.75" customHeight="1">
      <c r="A111" s="80"/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</row>
    <row r="112" ht="12.75" customHeight="1">
      <c r="A112" s="80"/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</row>
    <row r="113" ht="12.75" customHeight="1">
      <c r="A113" s="80"/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</row>
    <row r="114" ht="12.75" customHeight="1">
      <c r="A114" s="80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</row>
    <row r="115" ht="12.75" customHeight="1">
      <c r="A115" s="80"/>
      <c r="B115" s="80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</row>
    <row r="116" ht="12.75" customHeight="1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</row>
    <row r="117" ht="12.75" customHeight="1">
      <c r="A117" s="80"/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</row>
    <row r="118" ht="12.75" customHeight="1">
      <c r="A118" s="80"/>
      <c r="B118" s="80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</row>
    <row r="119" ht="12.75" customHeight="1">
      <c r="A119" s="80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</row>
    <row r="120" ht="12.75" customHeight="1">
      <c r="A120" s="80"/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</row>
    <row r="121" ht="12.75" customHeight="1">
      <c r="A121" s="80"/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</row>
    <row r="122" ht="12.75" customHeight="1">
      <c r="A122" s="80"/>
      <c r="B122" s="80"/>
      <c r="C122" s="80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</row>
    <row r="123" ht="12.75" customHeight="1">
      <c r="A123" s="80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</row>
    <row r="124" ht="12.75" customHeight="1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</row>
    <row r="125" ht="12.75" customHeight="1">
      <c r="A125" s="80"/>
      <c r="B125" s="80"/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</row>
    <row r="126" ht="12.75" customHeight="1">
      <c r="A126" s="80"/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</row>
    <row r="127" ht="12.75" customHeight="1">
      <c r="A127" s="80"/>
      <c r="B127" s="80"/>
      <c r="C127" s="80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</row>
    <row r="128" ht="12.75" customHeight="1">
      <c r="A128" s="80"/>
      <c r="B128" s="80"/>
      <c r="C128" s="80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</row>
    <row r="129" ht="12.75" customHeight="1">
      <c r="A129" s="80"/>
      <c r="B129" s="80"/>
      <c r="C129" s="80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</row>
    <row r="130" ht="12.75" customHeight="1">
      <c r="A130" s="80"/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</row>
    <row r="131" ht="12.7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</row>
    <row r="132" ht="12.7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</row>
    <row r="133" ht="12.7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</row>
    <row r="134" ht="12.75" customHeight="1">
      <c r="A134" s="80"/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</row>
    <row r="135" ht="12.75" customHeight="1">
      <c r="A135" s="80"/>
      <c r="B135" s="80"/>
      <c r="C135" s="80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</row>
    <row r="136" ht="12.75" customHeight="1">
      <c r="A136" s="80"/>
      <c r="B136" s="80"/>
      <c r="C136" s="80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</row>
    <row r="137" ht="12.75" customHeight="1">
      <c r="A137" s="80"/>
      <c r="B137" s="80"/>
      <c r="C137" s="80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</row>
    <row r="138" ht="12.75" customHeight="1">
      <c r="A138" s="80"/>
      <c r="B138" s="80"/>
      <c r="C138" s="80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</row>
    <row r="139" ht="12.75" customHeight="1">
      <c r="A139" s="80"/>
      <c r="B139" s="80"/>
      <c r="C139" s="80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</row>
    <row r="140" ht="12.75" customHeight="1">
      <c r="A140" s="80"/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</row>
    <row r="141" ht="12.75" customHeight="1">
      <c r="A141" s="80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</row>
    <row r="142" ht="12.75" customHeight="1">
      <c r="A142" s="80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</row>
    <row r="143" ht="12.75" customHeight="1">
      <c r="A143" s="80"/>
      <c r="B143" s="80"/>
      <c r="C143" s="80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</row>
    <row r="144" ht="12.75" customHeight="1">
      <c r="A144" s="80"/>
      <c r="B144" s="80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</row>
    <row r="145" ht="12.75" customHeight="1">
      <c r="A145" s="80"/>
      <c r="B145" s="80"/>
      <c r="C145" s="80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</row>
    <row r="146" ht="12.75" customHeight="1">
      <c r="A146" s="80"/>
      <c r="B146" s="80"/>
      <c r="C146" s="80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</row>
    <row r="147" ht="12.75" customHeight="1">
      <c r="A147" s="80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</row>
    <row r="148" ht="12.75" customHeight="1">
      <c r="A148" s="80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</row>
    <row r="149" ht="12.75" customHeight="1">
      <c r="A149" s="80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</row>
    <row r="150" ht="12.75" customHeight="1">
      <c r="A150" s="80"/>
      <c r="B150" s="80"/>
      <c r="C150" s="80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</row>
    <row r="151" ht="12.75" customHeight="1">
      <c r="A151" s="80"/>
      <c r="B151" s="80"/>
      <c r="C151" s="80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</row>
    <row r="152" ht="12.75" customHeight="1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</row>
    <row r="153" ht="12.75" customHeight="1">
      <c r="A153" s="80"/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</row>
    <row r="154" ht="12.75" customHeight="1">
      <c r="A154" s="80"/>
      <c r="B154" s="80"/>
      <c r="C154" s="80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</row>
    <row r="155" ht="12.75" customHeight="1">
      <c r="A155" s="80"/>
      <c r="B155" s="80"/>
      <c r="C155" s="80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</row>
    <row r="156" ht="12.75" customHeight="1">
      <c r="A156" s="80"/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ht="12.75" customHeight="1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</row>
    <row r="158" ht="12.75" customHeight="1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12.75" customHeight="1">
      <c r="A159" s="80"/>
      <c r="B159" s="80"/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</row>
    <row r="160" ht="12.75" customHeight="1">
      <c r="A160" s="80"/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</row>
    <row r="161" ht="12.75" customHeight="1">
      <c r="A161" s="80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</row>
    <row r="162" ht="12.75" customHeight="1">
      <c r="A162" s="80"/>
      <c r="B162" s="80"/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</row>
    <row r="163" ht="12.75" customHeight="1">
      <c r="A163" s="80"/>
      <c r="B163" s="80"/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</row>
    <row r="164" ht="12.75" customHeight="1">
      <c r="A164" s="80"/>
      <c r="B164" s="80"/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</row>
    <row r="165" ht="12.75" customHeight="1">
      <c r="A165" s="80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</row>
    <row r="166" ht="12.75" customHeight="1">
      <c r="A166" s="80"/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</row>
    <row r="167" ht="12.75" customHeight="1">
      <c r="A167" s="80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12.75" customHeight="1">
      <c r="A168" s="80"/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 ht="12.75" customHeight="1">
      <c r="A169" s="80"/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</row>
    <row r="170" ht="12.75" customHeight="1">
      <c r="A170" s="80"/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</row>
    <row r="171" ht="12.75" customHeight="1">
      <c r="A171" s="80"/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</row>
    <row r="172" ht="12.75" customHeight="1">
      <c r="A172" s="80"/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</row>
    <row r="173" ht="12.75" customHeight="1">
      <c r="A173" s="80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</row>
    <row r="174" ht="12.75" customHeight="1">
      <c r="A174" s="80"/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</row>
    <row r="175" ht="12.75" customHeight="1">
      <c r="A175" s="80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</row>
    <row r="176" ht="12.75" customHeight="1">
      <c r="A176" s="80"/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</row>
    <row r="177" ht="12.75" customHeight="1">
      <c r="A177" s="80"/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</row>
    <row r="178" ht="12.75" customHeight="1">
      <c r="A178" s="80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</row>
    <row r="179" ht="12.75" customHeight="1">
      <c r="A179" s="80"/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</row>
    <row r="180" ht="12.75" customHeight="1">
      <c r="A180" s="80"/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</row>
    <row r="181" ht="12.75" customHeight="1">
      <c r="A181" s="80"/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</row>
    <row r="182" ht="12.75" customHeight="1">
      <c r="A182" s="80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</row>
    <row r="183" ht="12.75" customHeight="1">
      <c r="A183" s="80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</row>
    <row r="184" ht="12.75" customHeight="1">
      <c r="A184" s="80"/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</row>
    <row r="185" ht="12.75" customHeight="1">
      <c r="A185" s="80"/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</row>
    <row r="186" ht="12.75" customHeight="1">
      <c r="A186" s="80"/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  <c r="W186" s="80"/>
      <c r="X186" s="80"/>
      <c r="Y186" s="80"/>
      <c r="Z186" s="80"/>
    </row>
    <row r="187" ht="12.75" customHeight="1">
      <c r="A187" s="80"/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</row>
    <row r="188" ht="12.75" customHeight="1">
      <c r="A188" s="80"/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</row>
    <row r="189" ht="12.75" customHeight="1">
      <c r="A189" s="80"/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</row>
    <row r="190" ht="12.75" customHeight="1">
      <c r="A190" s="80"/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</row>
    <row r="191" ht="12.75" customHeight="1">
      <c r="A191" s="80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  <c r="W191" s="80"/>
      <c r="X191" s="80"/>
      <c r="Y191" s="80"/>
      <c r="Z191" s="80"/>
    </row>
    <row r="192" ht="12.75" customHeight="1">
      <c r="A192" s="80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  <c r="W192" s="80"/>
      <c r="X192" s="80"/>
      <c r="Y192" s="80"/>
      <c r="Z192" s="80"/>
    </row>
    <row r="193" ht="12.75" customHeight="1">
      <c r="A193" s="80"/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  <c r="W193" s="80"/>
      <c r="X193" s="80"/>
      <c r="Y193" s="80"/>
      <c r="Z193" s="80"/>
    </row>
    <row r="194" ht="12.75" customHeight="1">
      <c r="A194" s="80"/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2.75" customHeight="1">
      <c r="A195" s="80"/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  <c r="W195" s="80"/>
      <c r="X195" s="80"/>
      <c r="Y195" s="80"/>
      <c r="Z195" s="80"/>
    </row>
    <row r="196" ht="12.75" customHeight="1">
      <c r="A196" s="80"/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</row>
    <row r="197" ht="12.75" customHeight="1">
      <c r="A197" s="80"/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</row>
    <row r="198" ht="12.75" customHeight="1">
      <c r="A198" s="80"/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</row>
    <row r="199" ht="12.75" customHeight="1">
      <c r="A199" s="80"/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</row>
    <row r="200" ht="12.75" customHeight="1">
      <c r="A200" s="80"/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</row>
    <row r="201" ht="12.75" customHeight="1">
      <c r="A201" s="80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</row>
    <row r="202" ht="12.75" customHeight="1">
      <c r="A202" s="80"/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</row>
    <row r="203" ht="12.75" customHeight="1">
      <c r="A203" s="80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</row>
    <row r="204" ht="12.75" customHeight="1">
      <c r="A204" s="80"/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</row>
    <row r="205" ht="12.75" customHeight="1">
      <c r="A205" s="80"/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2.75" customHeight="1">
      <c r="A206" s="80"/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2.75" customHeight="1">
      <c r="A207" s="80"/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</row>
    <row r="208" ht="12.75" customHeight="1">
      <c r="A208" s="80"/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</row>
    <row r="209" ht="12.75" customHeight="1">
      <c r="A209" s="80"/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</row>
    <row r="210" ht="12.75" customHeight="1">
      <c r="A210" s="80"/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</row>
    <row r="211" ht="12.75" customHeight="1">
      <c r="A211" s="80"/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</row>
    <row r="212" ht="12.75" customHeight="1">
      <c r="A212" s="80"/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</row>
    <row r="213" ht="12.75" customHeight="1">
      <c r="A213" s="80"/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</row>
    <row r="214" ht="12.75" customHeight="1">
      <c r="A214" s="80"/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</row>
    <row r="215" ht="12.75" customHeight="1">
      <c r="A215" s="80"/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</row>
    <row r="216" ht="12.75" customHeight="1">
      <c r="A216" s="80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</row>
    <row r="217" ht="12.75" customHeight="1">
      <c r="A217" s="80"/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</row>
    <row r="218" ht="12.75" customHeight="1">
      <c r="A218" s="80"/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</row>
    <row r="219" ht="12.75" customHeight="1">
      <c r="A219" s="80"/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</row>
    <row r="220" ht="12.75" customHeight="1">
      <c r="A220" s="80"/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</row>
    <row r="221" ht="12.75" customHeight="1">
      <c r="A221" s="80"/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</row>
    <row r="222" ht="12.75" customHeight="1">
      <c r="A222" s="80"/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</row>
    <row r="223" ht="12.75" customHeight="1">
      <c r="A223" s="80"/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</row>
    <row r="224" ht="12.75" customHeight="1">
      <c r="A224" s="80"/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</row>
    <row r="225" ht="12.75" customHeight="1">
      <c r="A225" s="80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</row>
    <row r="226" ht="12.75" customHeight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</row>
    <row r="227" ht="12.75" customHeight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</row>
    <row r="228" ht="12.75" customHeight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</row>
    <row r="229" ht="12.75" customHeight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</row>
    <row r="230" ht="12.75" customHeight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</row>
    <row r="231" ht="12.75" customHeight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</row>
    <row r="232" ht="12.75" customHeight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</row>
    <row r="233" ht="12.75" customHeight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ht="12.75" customHeight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</row>
    <row r="235" ht="12.75" customHeight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ht="12.75" customHeight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</row>
    <row r="237" ht="12.75" customHeight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</row>
    <row r="238" ht="12.75" customHeight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ht="12.75" customHeight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ht="12.75" customHeight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</row>
    <row r="241" ht="12.75" customHeight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</row>
    <row r="242" ht="12.75" customHeight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</row>
    <row r="243" ht="12.75" customHeight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</row>
    <row r="244" ht="12.75" customHeight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</row>
    <row r="245" ht="12.75" customHeight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</row>
    <row r="246" ht="12.75" customHeight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</row>
    <row r="247" ht="12.75" customHeight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</row>
    <row r="248" ht="12.75" customHeight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</row>
    <row r="249" ht="12.75" customHeight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</row>
    <row r="250" ht="12.75" customHeight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</row>
    <row r="251" ht="12.75" customHeight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</row>
    <row r="252" ht="12.75" customHeight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</row>
    <row r="253" ht="12.75" customHeight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</row>
    <row r="254" ht="12.75" customHeight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</row>
    <row r="255" ht="12.75" customHeight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</row>
    <row r="256" ht="12.75" customHeight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</row>
    <row r="257" ht="12.75" customHeight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</row>
    <row r="258" ht="12.75" customHeight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</row>
    <row r="259" ht="12.75" customHeight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</row>
    <row r="260" ht="12.75" customHeight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</row>
    <row r="261" ht="12.75" customHeight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</row>
    <row r="262" ht="12.75" customHeight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</row>
    <row r="263" ht="12.75" customHeight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</row>
    <row r="264" ht="12.75" customHeight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</row>
    <row r="265" ht="12.75" customHeight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</row>
    <row r="266" ht="12.75" customHeight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</row>
    <row r="267" ht="12.75" customHeight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</row>
    <row r="268" ht="12.75" customHeight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</row>
    <row r="269" ht="12.75" customHeight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</row>
    <row r="270" ht="12.75" customHeight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</row>
    <row r="271" ht="12.75" customHeight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</row>
    <row r="272" ht="12.75" customHeight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</row>
    <row r="273" ht="12.75" customHeight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</row>
    <row r="274" ht="12.75" customHeight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</row>
    <row r="275" ht="12.75" customHeight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</row>
    <row r="276" ht="12.75" customHeight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</row>
    <row r="277" ht="12.75" customHeight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</row>
    <row r="278" ht="12.75" customHeight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</row>
    <row r="279" ht="12.75" customHeight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</row>
    <row r="280" ht="12.75" customHeight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</row>
    <row r="281" ht="12.75" customHeight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</row>
    <row r="282" ht="12.75" customHeight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</row>
    <row r="283" ht="12.75" customHeight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</row>
    <row r="284" ht="12.75" customHeight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</row>
    <row r="285" ht="12.75" customHeight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</row>
    <row r="286" ht="12.75" customHeight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</row>
    <row r="287" ht="12.75" customHeight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</row>
    <row r="288" ht="12.75" customHeight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</row>
    <row r="289" ht="12.75" customHeight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</row>
    <row r="290" ht="12.75" customHeight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</row>
    <row r="291" ht="12.75" customHeight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</row>
    <row r="292" ht="12.75" customHeight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</row>
    <row r="293" ht="12.75" customHeight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</row>
    <row r="294" ht="12.75" customHeight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</row>
    <row r="295" ht="12.75" customHeight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</row>
    <row r="296" ht="12.75" customHeight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</row>
    <row r="297" ht="12.75" customHeight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</row>
    <row r="298" ht="12.75" customHeight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</row>
    <row r="299" ht="12.75" customHeight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</row>
    <row r="300" ht="12.75" customHeight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</row>
    <row r="301" ht="12.75" customHeight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</row>
    <row r="302" ht="12.75" customHeight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</row>
    <row r="303" ht="12.75" customHeight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</row>
    <row r="304" ht="12.75" customHeight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</row>
    <row r="305" ht="12.75" customHeight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</row>
    <row r="306" ht="12.75" customHeight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ht="12.75" customHeight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ht="12.75" customHeight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ht="12.75" customHeight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ht="12.75" customHeight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ht="12.75" customHeight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ht="12.75" customHeight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</row>
    <row r="313" ht="12.75" customHeight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</row>
    <row r="314" ht="12.75" customHeight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</row>
    <row r="315" ht="12.75" customHeight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</row>
    <row r="316" ht="12.75" customHeight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</row>
    <row r="317" ht="12.75" customHeight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</row>
    <row r="318" ht="12.75" customHeight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</row>
    <row r="319" ht="12.75" customHeight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</row>
    <row r="320" ht="12.75" customHeight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</row>
    <row r="321" ht="12.75" customHeight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</row>
    <row r="322" ht="12.75" customHeight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</row>
    <row r="323" ht="12.75" customHeight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</row>
    <row r="324" ht="12.75" customHeight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</row>
    <row r="325" ht="12.75" customHeight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</row>
    <row r="326" ht="12.75" customHeight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</row>
    <row r="327" ht="12.75" customHeight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</row>
    <row r="328" ht="12.75" customHeight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</row>
    <row r="329" ht="12.75" customHeight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</row>
    <row r="330" ht="12.75" customHeight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</row>
    <row r="331" ht="12.75" customHeight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</row>
    <row r="332" ht="12.75" customHeight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</row>
    <row r="333" ht="12.75" customHeight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</row>
    <row r="334" ht="12.75" customHeight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</row>
    <row r="335" ht="12.75" customHeight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</row>
    <row r="336" ht="12.75" customHeight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</row>
    <row r="337" ht="12.75" customHeight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</row>
    <row r="338" ht="12.75" customHeight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</row>
    <row r="339" ht="12.75" customHeight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</row>
    <row r="340" ht="12.75" customHeight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</row>
    <row r="341" ht="12.75" customHeight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</row>
    <row r="342" ht="12.75" customHeight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</row>
    <row r="343" ht="12.75" customHeight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</row>
    <row r="344" ht="12.75" customHeight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</row>
    <row r="345" ht="12.75" customHeight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</row>
    <row r="346" ht="12.75" customHeight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</row>
    <row r="347" ht="12.75" customHeight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</row>
    <row r="348" ht="12.75" customHeight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</row>
    <row r="349" ht="12.75" customHeight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</row>
    <row r="350" ht="12.75" customHeight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</row>
    <row r="351" ht="12.75" customHeight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</row>
    <row r="352" ht="12.75" customHeight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</row>
    <row r="353" ht="12.75" customHeight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</row>
    <row r="354" ht="12.75" customHeight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</row>
    <row r="355" ht="12.75" customHeight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</row>
    <row r="356" ht="12.75" customHeight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</row>
    <row r="357" ht="12.75" customHeight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</row>
    <row r="358" ht="12.75" customHeight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</row>
    <row r="359" ht="12.75" customHeight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</row>
    <row r="360" ht="12.75" customHeight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</row>
    <row r="361" ht="12.75" customHeight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</row>
    <row r="362" ht="12.75" customHeight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</row>
    <row r="363" ht="12.75" customHeight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</row>
    <row r="364" ht="12.75" customHeight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</row>
    <row r="365" ht="12.75" customHeight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</row>
    <row r="366" ht="12.75" customHeight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</row>
    <row r="367" ht="12.75" customHeight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</row>
    <row r="368" ht="12.75" customHeight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</row>
    <row r="369" ht="12.75" customHeight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</row>
    <row r="370" ht="12.75" customHeight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</row>
    <row r="371" ht="12.75" customHeight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</row>
    <row r="372" ht="12.75" customHeight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</row>
    <row r="373" ht="12.75" customHeight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</row>
    <row r="374" ht="12.75" customHeight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</row>
    <row r="375" ht="12.75" customHeight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</row>
    <row r="376" ht="12.75" customHeight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</row>
    <row r="377" ht="12.75" customHeight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</row>
    <row r="378" ht="12.75" customHeight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</row>
    <row r="379" ht="12.75" customHeight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</row>
    <row r="380" ht="12.75" customHeight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</row>
    <row r="381" ht="12.75" customHeight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</row>
    <row r="382" ht="12.75" customHeight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</row>
    <row r="383" ht="12.75" customHeight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</row>
    <row r="384" ht="12.75" customHeight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</row>
    <row r="385" ht="12.75" customHeight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</row>
    <row r="386" ht="12.75" customHeight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</row>
    <row r="387" ht="12.75" customHeight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</row>
    <row r="388" ht="12.75" customHeight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</row>
    <row r="389" ht="12.75" customHeight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</row>
    <row r="390" ht="12.75" customHeight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</row>
    <row r="391" ht="12.75" customHeight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</row>
    <row r="392" ht="12.75" customHeight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</row>
    <row r="393" ht="12.75" customHeight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</row>
    <row r="394" ht="12.75" customHeight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</row>
    <row r="395" ht="12.75" customHeight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</row>
    <row r="396" ht="12.75" customHeight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</row>
    <row r="397" ht="12.75" customHeight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</row>
    <row r="398" ht="12.75" customHeight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</row>
    <row r="399" ht="12.75" customHeight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</row>
    <row r="400" ht="12.75" customHeight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</row>
    <row r="401" ht="12.75" customHeight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</row>
    <row r="402" ht="12.75" customHeight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</row>
    <row r="403" ht="12.75" customHeight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</row>
    <row r="404" ht="12.75" customHeight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</row>
    <row r="405" ht="12.75" customHeight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</row>
    <row r="406" ht="12.75" customHeight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</row>
    <row r="407" ht="12.75" customHeight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</row>
    <row r="408" ht="12.75" customHeight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</row>
    <row r="409" ht="12.75" customHeight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</row>
    <row r="410" ht="12.75" customHeight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</row>
    <row r="411" ht="12.75" customHeight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</row>
    <row r="412" ht="12.75" customHeight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</row>
    <row r="413" ht="12.75" customHeight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</row>
    <row r="414" ht="12.75" customHeight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</row>
    <row r="415" ht="12.75" customHeight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</row>
    <row r="416" ht="12.75" customHeight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</row>
    <row r="417" ht="12.75" customHeight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</row>
    <row r="418" ht="12.75" customHeight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</row>
    <row r="419" ht="12.75" customHeight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</row>
    <row r="420" ht="12.75" customHeight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</row>
    <row r="421" ht="12.75" customHeight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</row>
    <row r="422" ht="12.75" customHeight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</row>
    <row r="423" ht="12.75" customHeight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</row>
    <row r="424" ht="12.75" customHeight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</row>
    <row r="425" ht="12.75" customHeight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</row>
    <row r="426" ht="12.75" customHeight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</row>
    <row r="427" ht="12.75" customHeight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</row>
    <row r="428" ht="12.75" customHeight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</row>
    <row r="429" ht="12.75" customHeight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</row>
    <row r="430" ht="12.75" customHeight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</row>
    <row r="431" ht="12.75" customHeight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</row>
    <row r="432" ht="12.75" customHeight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</row>
    <row r="433" ht="12.75" customHeight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</row>
    <row r="434" ht="12.75" customHeight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</row>
    <row r="435" ht="12.75" customHeight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</row>
    <row r="436" ht="12.75" customHeight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</row>
    <row r="437" ht="12.75" customHeight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</row>
    <row r="438" ht="12.75" customHeight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</row>
    <row r="439" ht="12.75" customHeight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</row>
    <row r="440" ht="12.75" customHeight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</row>
    <row r="441" ht="12.75" customHeight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</row>
    <row r="442" ht="12.75" customHeight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</row>
    <row r="443" ht="12.75" customHeight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</row>
    <row r="444" ht="12.75" customHeight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</row>
    <row r="445" ht="12.75" customHeight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</row>
    <row r="446" ht="12.75" customHeight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</row>
    <row r="447" ht="12.75" customHeight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</row>
    <row r="448" ht="12.75" customHeight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</row>
    <row r="449" ht="12.75" customHeight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</row>
    <row r="450" ht="12.75" customHeight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</row>
    <row r="451" ht="12.75" customHeight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</row>
    <row r="452" ht="12.75" customHeight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</row>
    <row r="453" ht="12.75" customHeight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</row>
    <row r="454" ht="12.75" customHeight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</row>
    <row r="455" ht="12.75" customHeight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</row>
    <row r="456" ht="12.75" customHeight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</row>
    <row r="457" ht="12.75" customHeight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</row>
    <row r="458" ht="12.75" customHeight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</row>
    <row r="459" ht="12.75" customHeight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</row>
    <row r="460" ht="12.75" customHeight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</row>
    <row r="461" ht="12.75" customHeight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</row>
    <row r="462" ht="12.75" customHeight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</row>
    <row r="463" ht="12.75" customHeight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</row>
    <row r="464" ht="12.75" customHeight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</row>
    <row r="465" ht="12.75" customHeight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</row>
    <row r="466" ht="12.75" customHeight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</row>
    <row r="467" ht="12.75" customHeight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</row>
    <row r="468" ht="12.75" customHeight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</row>
    <row r="469" ht="12.75" customHeight="1">
      <c r="A469" s="80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</row>
    <row r="470" ht="12.75" customHeight="1">
      <c r="A470" s="80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</row>
    <row r="471" ht="12.75" customHeight="1">
      <c r="A471" s="80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</row>
    <row r="472" ht="12.75" customHeight="1">
      <c r="A472" s="80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</row>
    <row r="473" ht="12.75" customHeight="1">
      <c r="A473" s="80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</row>
    <row r="474" ht="12.75" customHeight="1">
      <c r="A474" s="80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</row>
    <row r="475" ht="12.75" customHeight="1">
      <c r="A475" s="80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</row>
    <row r="476" ht="12.75" customHeight="1">
      <c r="A476" s="80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</row>
    <row r="477" ht="12.75" customHeight="1">
      <c r="A477" s="80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</row>
    <row r="478" ht="12.75" customHeight="1">
      <c r="A478" s="80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</row>
    <row r="479" ht="12.75" customHeight="1">
      <c r="A479" s="80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</row>
    <row r="480" ht="12.75" customHeight="1">
      <c r="A480" s="80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</row>
    <row r="481" ht="12.75" customHeight="1">
      <c r="A481" s="80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</row>
    <row r="482" ht="12.75" customHeight="1">
      <c r="A482" s="80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</row>
    <row r="483" ht="12.75" customHeight="1">
      <c r="A483" s="80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</row>
    <row r="484" ht="12.75" customHeight="1">
      <c r="A484" s="80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</row>
    <row r="485" ht="12.75" customHeight="1">
      <c r="A485" s="80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</row>
    <row r="486" ht="12.75" customHeight="1">
      <c r="A486" s="80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</row>
    <row r="487" ht="12.75" customHeight="1">
      <c r="A487" s="80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</row>
    <row r="488" ht="12.75" customHeight="1">
      <c r="A488" s="80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</row>
    <row r="489" ht="12.75" customHeight="1">
      <c r="A489" s="80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</row>
    <row r="490" ht="12.75" customHeight="1">
      <c r="A490" s="80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</row>
    <row r="491" ht="12.75" customHeight="1">
      <c r="A491" s="80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</row>
    <row r="492" ht="12.75" customHeight="1">
      <c r="A492" s="80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</row>
    <row r="493" ht="12.75" customHeight="1">
      <c r="A493" s="80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</row>
    <row r="494" ht="12.75" customHeight="1">
      <c r="A494" s="80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</row>
    <row r="495" ht="12.75" customHeight="1">
      <c r="A495" s="80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</row>
    <row r="496" ht="12.75" customHeight="1">
      <c r="A496" s="80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</row>
    <row r="497" ht="12.75" customHeight="1">
      <c r="A497" s="80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</row>
    <row r="498" ht="12.75" customHeight="1">
      <c r="A498" s="80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</row>
    <row r="499" ht="12.75" customHeight="1">
      <c r="A499" s="80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</row>
    <row r="500" ht="12.75" customHeight="1">
      <c r="A500" s="80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</row>
    <row r="501" ht="12.75" customHeight="1">
      <c r="A501" s="80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</row>
    <row r="502" ht="12.75" customHeight="1">
      <c r="A502" s="80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</row>
    <row r="503" ht="12.75" customHeight="1">
      <c r="A503" s="80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</row>
    <row r="504" ht="12.75" customHeight="1">
      <c r="A504" s="80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</row>
    <row r="505" ht="12.75" customHeight="1">
      <c r="A505" s="80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</row>
    <row r="506" ht="12.75" customHeight="1">
      <c r="A506" s="80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</row>
    <row r="507" ht="12.75" customHeight="1">
      <c r="A507" s="80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</row>
    <row r="508" ht="12.75" customHeight="1">
      <c r="A508" s="80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</row>
    <row r="509" ht="12.75" customHeight="1">
      <c r="A509" s="80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</row>
    <row r="510" ht="12.75" customHeight="1">
      <c r="A510" s="80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</row>
    <row r="511" ht="12.75" customHeight="1">
      <c r="A511" s="80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</row>
    <row r="512" ht="12.75" customHeight="1">
      <c r="A512" s="80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</row>
    <row r="513" ht="12.75" customHeight="1">
      <c r="A513" s="80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</row>
    <row r="514" ht="12.75" customHeight="1">
      <c r="A514" s="80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</row>
    <row r="515" ht="12.75" customHeight="1">
      <c r="A515" s="80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</row>
    <row r="516" ht="12.75" customHeight="1">
      <c r="A516" s="80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</row>
    <row r="517" ht="12.75" customHeight="1">
      <c r="A517" s="80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</row>
    <row r="518" ht="12.75" customHeight="1">
      <c r="A518" s="80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</row>
    <row r="519" ht="12.75" customHeight="1">
      <c r="A519" s="80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</row>
    <row r="520" ht="12.75" customHeight="1">
      <c r="A520" s="80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</row>
    <row r="521" ht="12.75" customHeight="1">
      <c r="A521" s="80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</row>
    <row r="522" ht="12.75" customHeight="1">
      <c r="A522" s="80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</row>
    <row r="523" ht="12.75" customHeight="1">
      <c r="A523" s="80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</row>
    <row r="524" ht="12.75" customHeight="1">
      <c r="A524" s="80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</row>
    <row r="525" ht="12.75" customHeight="1">
      <c r="A525" s="80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</row>
    <row r="526" ht="12.75" customHeight="1">
      <c r="A526" s="80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</row>
    <row r="527" ht="12.75" customHeight="1">
      <c r="A527" s="80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</row>
    <row r="528" ht="12.75" customHeight="1">
      <c r="A528" s="80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</row>
    <row r="529" ht="12.75" customHeight="1">
      <c r="A529" s="80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</row>
    <row r="530" ht="12.75" customHeight="1">
      <c r="A530" s="80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</row>
    <row r="531" ht="12.75" customHeight="1">
      <c r="A531" s="80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</row>
    <row r="532" ht="12.75" customHeight="1">
      <c r="A532" s="80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</row>
    <row r="533" ht="12.75" customHeight="1">
      <c r="A533" s="80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</row>
    <row r="534" ht="12.75" customHeight="1">
      <c r="A534" s="80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</row>
    <row r="535" ht="12.75" customHeight="1">
      <c r="A535" s="80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</row>
    <row r="536" ht="12.75" customHeight="1">
      <c r="A536" s="80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</row>
    <row r="537" ht="12.75" customHeight="1">
      <c r="A537" s="80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</row>
    <row r="538" ht="12.75" customHeight="1">
      <c r="A538" s="80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</row>
    <row r="539" ht="12.75" customHeight="1">
      <c r="A539" s="80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</row>
    <row r="540" ht="12.75" customHeight="1">
      <c r="A540" s="80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</row>
    <row r="541" ht="12.75" customHeight="1">
      <c r="A541" s="80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</row>
    <row r="542" ht="12.75" customHeight="1">
      <c r="A542" s="80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</row>
    <row r="543" ht="12.75" customHeight="1">
      <c r="A543" s="80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</row>
    <row r="544" ht="12.75" customHeight="1">
      <c r="A544" s="80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</row>
    <row r="545" ht="12.75" customHeight="1">
      <c r="A545" s="80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</row>
    <row r="546" ht="12.75" customHeight="1">
      <c r="A546" s="80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</row>
    <row r="547" ht="12.75" customHeight="1">
      <c r="A547" s="80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</row>
    <row r="548" ht="12.75" customHeight="1">
      <c r="A548" s="80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</row>
    <row r="549" ht="12.75" customHeight="1">
      <c r="A549" s="80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</row>
    <row r="550" ht="12.75" customHeight="1">
      <c r="A550" s="80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</row>
    <row r="551" ht="12.75" customHeight="1">
      <c r="A551" s="80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</row>
    <row r="552" ht="12.75" customHeight="1">
      <c r="A552" s="80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</row>
    <row r="553" ht="12.75" customHeight="1">
      <c r="A553" s="80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</row>
    <row r="554" ht="12.75" customHeight="1">
      <c r="A554" s="80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</row>
    <row r="555" ht="12.75" customHeight="1">
      <c r="A555" s="80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</row>
    <row r="556" ht="12.75" customHeight="1">
      <c r="A556" s="80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</row>
    <row r="557" ht="12.75" customHeight="1">
      <c r="A557" s="80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</row>
    <row r="558" ht="12.75" customHeight="1">
      <c r="A558" s="80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</row>
    <row r="559" ht="12.75" customHeight="1">
      <c r="A559" s="80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</row>
    <row r="560" ht="12.75" customHeight="1">
      <c r="A560" s="80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</row>
    <row r="561" ht="12.75" customHeight="1">
      <c r="A561" s="80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</row>
    <row r="562" ht="12.75" customHeight="1">
      <c r="A562" s="80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</row>
    <row r="563" ht="12.75" customHeight="1">
      <c r="A563" s="80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</row>
    <row r="564" ht="12.75" customHeight="1">
      <c r="A564" s="80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</row>
    <row r="565" ht="12.75" customHeight="1">
      <c r="A565" s="80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</row>
    <row r="566" ht="12.75" customHeight="1">
      <c r="A566" s="80"/>
      <c r="B566" s="80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</row>
    <row r="567" ht="12.75" customHeight="1">
      <c r="A567" s="80"/>
      <c r="B567" s="80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</row>
    <row r="568" ht="12.75" customHeight="1">
      <c r="A568" s="80"/>
      <c r="B568" s="80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</row>
    <row r="569" ht="12.75" customHeight="1">
      <c r="A569" s="80"/>
      <c r="B569" s="80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</row>
    <row r="570" ht="12.75" customHeight="1">
      <c r="A570" s="80"/>
      <c r="B570" s="80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</row>
    <row r="571" ht="12.75" customHeight="1">
      <c r="A571" s="80"/>
      <c r="B571" s="80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</row>
    <row r="572" ht="12.75" customHeight="1">
      <c r="A572" s="80"/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</row>
    <row r="573" ht="12.75" customHeight="1">
      <c r="A573" s="80"/>
      <c r="B573" s="80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</row>
    <row r="574" ht="12.75" customHeight="1">
      <c r="A574" s="80"/>
      <c r="B574" s="80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</row>
    <row r="575" ht="12.75" customHeight="1">
      <c r="A575" s="80"/>
      <c r="B575" s="80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</row>
    <row r="576" ht="12.75" customHeight="1">
      <c r="A576" s="80"/>
      <c r="B576" s="80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</row>
    <row r="577" ht="12.75" customHeight="1">
      <c r="A577" s="80"/>
      <c r="B577" s="80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</row>
    <row r="578" ht="12.75" customHeight="1">
      <c r="A578" s="80"/>
      <c r="B578" s="80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</row>
    <row r="579" ht="12.75" customHeight="1">
      <c r="A579" s="80"/>
      <c r="B579" s="80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</row>
    <row r="580" ht="12.75" customHeight="1">
      <c r="A580" s="80"/>
      <c r="B580" s="80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</row>
    <row r="581" ht="12.75" customHeight="1">
      <c r="A581" s="80"/>
      <c r="B581" s="80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</row>
    <row r="582" ht="12.75" customHeight="1">
      <c r="A582" s="80"/>
      <c r="B582" s="80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</row>
    <row r="583" ht="12.75" customHeight="1">
      <c r="A583" s="80"/>
      <c r="B583" s="80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</row>
    <row r="584" ht="12.75" customHeight="1">
      <c r="A584" s="80"/>
      <c r="B584" s="80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</row>
    <row r="585" ht="12.75" customHeight="1">
      <c r="A585" s="80"/>
      <c r="B585" s="80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</row>
    <row r="586" ht="12.75" customHeight="1">
      <c r="A586" s="80"/>
      <c r="B586" s="80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</row>
    <row r="587" ht="12.75" customHeight="1">
      <c r="A587" s="80"/>
      <c r="B587" s="80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</row>
    <row r="588" ht="12.75" customHeight="1">
      <c r="A588" s="80"/>
      <c r="B588" s="80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</row>
    <row r="589" ht="12.75" customHeight="1">
      <c r="A589" s="80"/>
      <c r="B589" s="80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</row>
    <row r="590" ht="12.75" customHeight="1">
      <c r="A590" s="80"/>
      <c r="B590" s="80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</row>
    <row r="591" ht="12.75" customHeight="1">
      <c r="A591" s="80"/>
      <c r="B591" s="80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</row>
    <row r="592" ht="12.75" customHeight="1">
      <c r="A592" s="80"/>
      <c r="B592" s="80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</row>
    <row r="593" ht="12.75" customHeight="1">
      <c r="A593" s="80"/>
      <c r="B593" s="80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</row>
    <row r="594" ht="12.75" customHeight="1">
      <c r="A594" s="80"/>
      <c r="B594" s="80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</row>
    <row r="595" ht="12.75" customHeight="1">
      <c r="A595" s="80"/>
      <c r="B595" s="80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</row>
    <row r="596" ht="12.75" customHeight="1">
      <c r="A596" s="80"/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</row>
    <row r="597" ht="12.75" customHeight="1">
      <c r="A597" s="80"/>
      <c r="B597" s="80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</row>
    <row r="598" ht="12.75" customHeight="1">
      <c r="A598" s="80"/>
      <c r="B598" s="80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</row>
    <row r="599" ht="12.75" customHeight="1">
      <c r="A599" s="80"/>
      <c r="B599" s="80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</row>
    <row r="600" ht="12.75" customHeight="1">
      <c r="A600" s="80"/>
      <c r="B600" s="80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</row>
    <row r="601" ht="12.75" customHeight="1">
      <c r="A601" s="80"/>
      <c r="B601" s="80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</row>
    <row r="602" ht="12.75" customHeight="1">
      <c r="A602" s="80"/>
      <c r="B602" s="80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</row>
    <row r="603" ht="12.75" customHeight="1">
      <c r="A603" s="80"/>
      <c r="B603" s="80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</row>
    <row r="604" ht="12.75" customHeight="1">
      <c r="A604" s="80"/>
      <c r="B604" s="80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</row>
    <row r="605" ht="12.75" customHeight="1">
      <c r="A605" s="80"/>
      <c r="B605" s="80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</row>
    <row r="606" ht="12.75" customHeight="1">
      <c r="A606" s="80"/>
      <c r="B606" s="80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</row>
    <row r="607" ht="12.75" customHeight="1">
      <c r="A607" s="80"/>
      <c r="B607" s="80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</row>
    <row r="608" ht="12.75" customHeight="1">
      <c r="A608" s="80"/>
      <c r="B608" s="80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</row>
    <row r="609" ht="12.75" customHeight="1">
      <c r="A609" s="80"/>
      <c r="B609" s="80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</row>
    <row r="610" ht="12.75" customHeight="1">
      <c r="A610" s="80"/>
      <c r="B610" s="80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</row>
    <row r="611" ht="12.75" customHeight="1">
      <c r="A611" s="80"/>
      <c r="B611" s="80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</row>
    <row r="612" ht="12.75" customHeight="1">
      <c r="A612" s="80"/>
      <c r="B612" s="80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</row>
    <row r="613" ht="12.75" customHeight="1">
      <c r="A613" s="80"/>
      <c r="B613" s="80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</row>
    <row r="614" ht="12.75" customHeight="1">
      <c r="A614" s="80"/>
      <c r="B614" s="80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</row>
    <row r="615" ht="12.75" customHeight="1">
      <c r="A615" s="80"/>
      <c r="B615" s="80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</row>
    <row r="616" ht="12.75" customHeight="1">
      <c r="A616" s="80"/>
      <c r="B616" s="80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</row>
    <row r="617" ht="12.75" customHeight="1">
      <c r="A617" s="80"/>
      <c r="B617" s="80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</row>
    <row r="618" ht="12.75" customHeight="1">
      <c r="A618" s="80"/>
      <c r="B618" s="80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</row>
    <row r="619" ht="12.75" customHeight="1">
      <c r="A619" s="80"/>
      <c r="B619" s="80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</row>
    <row r="620" ht="12.75" customHeight="1">
      <c r="A620" s="80"/>
      <c r="B620" s="80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</row>
    <row r="621" ht="12.75" customHeight="1">
      <c r="A621" s="80"/>
      <c r="B621" s="80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</row>
    <row r="622" ht="12.75" customHeight="1">
      <c r="A622" s="80"/>
      <c r="B622" s="80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</row>
    <row r="623" ht="12.75" customHeight="1">
      <c r="A623" s="80"/>
      <c r="B623" s="80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</row>
    <row r="624" ht="12.75" customHeight="1">
      <c r="A624" s="80"/>
      <c r="B624" s="80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</row>
    <row r="625" ht="12.75" customHeight="1">
      <c r="A625" s="80"/>
      <c r="B625" s="80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</row>
    <row r="626" ht="12.75" customHeight="1">
      <c r="A626" s="80"/>
      <c r="B626" s="80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</row>
    <row r="627" ht="12.75" customHeight="1">
      <c r="A627" s="80"/>
      <c r="B627" s="80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</row>
    <row r="628" ht="12.75" customHeight="1">
      <c r="A628" s="80"/>
      <c r="B628" s="80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</row>
    <row r="629" ht="12.75" customHeight="1">
      <c r="A629" s="80"/>
      <c r="B629" s="80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</row>
    <row r="630" ht="12.75" customHeight="1">
      <c r="A630" s="80"/>
      <c r="B630" s="80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</row>
    <row r="631" ht="12.75" customHeight="1">
      <c r="A631" s="80"/>
      <c r="B631" s="80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</row>
    <row r="632" ht="12.75" customHeight="1">
      <c r="A632" s="80"/>
      <c r="B632" s="80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</row>
    <row r="633" ht="12.75" customHeight="1">
      <c r="A633" s="80"/>
      <c r="B633" s="80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</row>
    <row r="634" ht="12.75" customHeight="1">
      <c r="A634" s="80"/>
      <c r="B634" s="80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</row>
    <row r="635" ht="12.75" customHeight="1">
      <c r="A635" s="80"/>
      <c r="B635" s="80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</row>
    <row r="636" ht="12.75" customHeight="1">
      <c r="A636" s="80"/>
      <c r="B636" s="80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</row>
    <row r="637" ht="12.75" customHeight="1">
      <c r="A637" s="80"/>
      <c r="B637" s="80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</row>
    <row r="638" ht="12.75" customHeight="1">
      <c r="A638" s="80"/>
      <c r="B638" s="80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</row>
    <row r="639" ht="12.75" customHeight="1">
      <c r="A639" s="80"/>
      <c r="B639" s="80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</row>
    <row r="640" ht="12.75" customHeight="1">
      <c r="A640" s="80"/>
      <c r="B640" s="80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</row>
    <row r="641" ht="12.75" customHeight="1">
      <c r="A641" s="80"/>
      <c r="B641" s="80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</row>
    <row r="642" ht="12.75" customHeight="1">
      <c r="A642" s="80"/>
      <c r="B642" s="80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</row>
    <row r="643" ht="12.75" customHeight="1">
      <c r="A643" s="80"/>
      <c r="B643" s="80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</row>
    <row r="644" ht="12.75" customHeight="1">
      <c r="A644" s="80"/>
      <c r="B644" s="80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</row>
    <row r="645" ht="12.75" customHeight="1">
      <c r="A645" s="80"/>
      <c r="B645" s="80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</row>
    <row r="646" ht="12.75" customHeight="1">
      <c r="A646" s="80"/>
      <c r="B646" s="80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</row>
    <row r="647" ht="12.75" customHeight="1">
      <c r="A647" s="80"/>
      <c r="B647" s="80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</row>
    <row r="648" ht="12.75" customHeight="1">
      <c r="A648" s="80"/>
      <c r="B648" s="80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</row>
    <row r="649" ht="12.75" customHeight="1">
      <c r="A649" s="80"/>
      <c r="B649" s="80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</row>
    <row r="650" ht="12.75" customHeight="1">
      <c r="A650" s="80"/>
      <c r="B650" s="80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</row>
    <row r="651" ht="12.75" customHeight="1">
      <c r="A651" s="80"/>
      <c r="B651" s="80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</row>
    <row r="652" ht="12.75" customHeight="1">
      <c r="A652" s="80"/>
      <c r="B652" s="80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</row>
    <row r="653" ht="12.75" customHeight="1">
      <c r="A653" s="80"/>
      <c r="B653" s="80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</row>
    <row r="654" ht="12.75" customHeight="1">
      <c r="A654" s="80"/>
      <c r="B654" s="80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</row>
    <row r="655" ht="12.75" customHeight="1">
      <c r="A655" s="80"/>
      <c r="B655" s="80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</row>
    <row r="656" ht="12.75" customHeight="1">
      <c r="A656" s="80"/>
      <c r="B656" s="80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</row>
    <row r="657" ht="12.75" customHeight="1">
      <c r="A657" s="80"/>
      <c r="B657" s="80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</row>
    <row r="658" ht="12.75" customHeight="1">
      <c r="A658" s="80"/>
      <c r="B658" s="80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</row>
    <row r="659" ht="12.75" customHeight="1">
      <c r="A659" s="80"/>
      <c r="B659" s="80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</row>
    <row r="660" ht="12.75" customHeight="1">
      <c r="A660" s="80"/>
      <c r="B660" s="80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</row>
    <row r="661" ht="12.75" customHeight="1">
      <c r="A661" s="80"/>
      <c r="B661" s="80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</row>
    <row r="662" ht="12.75" customHeight="1">
      <c r="A662" s="80"/>
      <c r="B662" s="80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</row>
    <row r="663" ht="12.75" customHeight="1">
      <c r="A663" s="80"/>
      <c r="B663" s="80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</row>
    <row r="664" ht="12.75" customHeight="1">
      <c r="A664" s="80"/>
      <c r="B664" s="80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</row>
    <row r="665" ht="12.75" customHeight="1">
      <c r="A665" s="80"/>
      <c r="B665" s="80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</row>
    <row r="666" ht="12.75" customHeight="1">
      <c r="A666" s="80"/>
      <c r="B666" s="80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</row>
    <row r="667" ht="12.75" customHeight="1">
      <c r="A667" s="80"/>
      <c r="B667" s="80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</row>
    <row r="668" ht="12.75" customHeight="1">
      <c r="A668" s="80"/>
      <c r="B668" s="80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</row>
    <row r="669" ht="12.75" customHeight="1">
      <c r="A669" s="80"/>
      <c r="B669" s="80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</row>
    <row r="670" ht="12.75" customHeight="1">
      <c r="A670" s="80"/>
      <c r="B670" s="80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</row>
    <row r="671" ht="12.75" customHeight="1">
      <c r="A671" s="80"/>
      <c r="B671" s="80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</row>
    <row r="672" ht="12.75" customHeight="1">
      <c r="A672" s="80"/>
      <c r="B672" s="80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</row>
    <row r="673" ht="12.75" customHeight="1">
      <c r="A673" s="80"/>
      <c r="B673" s="80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</row>
    <row r="674" ht="12.75" customHeight="1">
      <c r="A674" s="80"/>
      <c r="B674" s="80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</row>
    <row r="675" ht="12.75" customHeight="1">
      <c r="A675" s="80"/>
      <c r="B675" s="80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</row>
    <row r="676" ht="12.75" customHeight="1">
      <c r="A676" s="80"/>
      <c r="B676" s="80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</row>
    <row r="677" ht="12.75" customHeight="1">
      <c r="A677" s="80"/>
      <c r="B677" s="80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</row>
    <row r="678" ht="12.75" customHeight="1">
      <c r="A678" s="80"/>
      <c r="B678" s="8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</row>
    <row r="679" ht="12.75" customHeight="1">
      <c r="A679" s="80"/>
      <c r="B679" s="8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</row>
    <row r="680" ht="12.75" customHeight="1">
      <c r="A680" s="80"/>
      <c r="B680" s="8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</row>
    <row r="681" ht="12.75" customHeight="1">
      <c r="A681" s="80"/>
      <c r="B681" s="8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</row>
    <row r="682" ht="12.75" customHeight="1">
      <c r="A682" s="80"/>
      <c r="B682" s="8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</row>
    <row r="683" ht="12.75" customHeight="1">
      <c r="A683" s="80"/>
      <c r="B683" s="8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</row>
    <row r="684" ht="12.75" customHeight="1">
      <c r="A684" s="80"/>
      <c r="B684" s="8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</row>
    <row r="685" ht="12.75" customHeight="1">
      <c r="A685" s="80"/>
      <c r="B685" s="8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</row>
    <row r="686" ht="12.75" customHeight="1">
      <c r="A686" s="80"/>
      <c r="B686" s="8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</row>
    <row r="687" ht="12.75" customHeight="1">
      <c r="A687" s="80"/>
      <c r="B687" s="8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</row>
    <row r="688" ht="12.75" customHeight="1">
      <c r="A688" s="80"/>
      <c r="B688" s="8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</row>
    <row r="689" ht="12.75" customHeight="1">
      <c r="A689" s="80"/>
      <c r="B689" s="8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</row>
    <row r="690" ht="12.75" customHeight="1">
      <c r="A690" s="80"/>
      <c r="B690" s="8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</row>
    <row r="691" ht="12.75" customHeight="1">
      <c r="A691" s="80"/>
      <c r="B691" s="8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</row>
    <row r="692" ht="12.75" customHeight="1">
      <c r="A692" s="80"/>
      <c r="B692" s="8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</row>
    <row r="693" ht="12.75" customHeight="1">
      <c r="A693" s="80"/>
      <c r="B693" s="8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</row>
    <row r="694" ht="12.75" customHeight="1">
      <c r="A694" s="80"/>
      <c r="B694" s="8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</row>
    <row r="695" ht="12.75" customHeight="1">
      <c r="A695" s="80"/>
      <c r="B695" s="8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</row>
    <row r="696" ht="12.75" customHeight="1">
      <c r="A696" s="80"/>
      <c r="B696" s="8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</row>
    <row r="697" ht="12.75" customHeight="1">
      <c r="A697" s="80"/>
      <c r="B697" s="8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</row>
    <row r="698" ht="12.75" customHeight="1">
      <c r="A698" s="80"/>
      <c r="B698" s="8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</row>
    <row r="699" ht="12.75" customHeight="1">
      <c r="A699" s="80"/>
      <c r="B699" s="8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</row>
    <row r="700" ht="12.75" customHeight="1">
      <c r="A700" s="80"/>
      <c r="B700" s="8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</row>
    <row r="701" ht="12.75" customHeight="1">
      <c r="A701" s="80"/>
      <c r="B701" s="8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</row>
    <row r="702" ht="12.75" customHeight="1">
      <c r="A702" s="80"/>
      <c r="B702" s="8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</row>
    <row r="703" ht="12.75" customHeight="1">
      <c r="A703" s="80"/>
      <c r="B703" s="8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</row>
    <row r="704" ht="12.75" customHeight="1">
      <c r="A704" s="80"/>
      <c r="B704" s="8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</row>
    <row r="705" ht="12.75" customHeight="1">
      <c r="A705" s="80"/>
      <c r="B705" s="8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</row>
    <row r="706" ht="12.75" customHeight="1">
      <c r="A706" s="80"/>
      <c r="B706" s="8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</row>
    <row r="707" ht="12.75" customHeight="1">
      <c r="A707" s="80"/>
      <c r="B707" s="8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</row>
    <row r="708" ht="12.75" customHeight="1">
      <c r="A708" s="80"/>
      <c r="B708" s="8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</row>
    <row r="709" ht="12.75" customHeight="1">
      <c r="A709" s="80"/>
      <c r="B709" s="8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</row>
    <row r="710" ht="12.75" customHeight="1">
      <c r="A710" s="80"/>
      <c r="B710" s="8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</row>
    <row r="711" ht="12.75" customHeight="1">
      <c r="A711" s="80"/>
      <c r="B711" s="8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</row>
    <row r="712" ht="12.75" customHeight="1">
      <c r="A712" s="80"/>
      <c r="B712" s="8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</row>
    <row r="713" ht="12.75" customHeight="1">
      <c r="A713" s="80"/>
      <c r="B713" s="8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</row>
    <row r="714" ht="12.75" customHeight="1">
      <c r="A714" s="80"/>
      <c r="B714" s="8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</row>
    <row r="715" ht="12.75" customHeight="1">
      <c r="A715" s="80"/>
      <c r="B715" s="8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</row>
    <row r="716" ht="12.75" customHeight="1">
      <c r="A716" s="80"/>
      <c r="B716" s="8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</row>
    <row r="717" ht="12.75" customHeight="1">
      <c r="A717" s="80"/>
      <c r="B717" s="8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</row>
    <row r="718" ht="12.75" customHeight="1">
      <c r="A718" s="80"/>
      <c r="B718" s="8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</row>
    <row r="719" ht="12.75" customHeight="1">
      <c r="A719" s="80"/>
      <c r="B719" s="8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</row>
    <row r="720" ht="12.75" customHeight="1">
      <c r="A720" s="80"/>
      <c r="B720" s="8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</row>
    <row r="721" ht="12.75" customHeight="1">
      <c r="A721" s="80"/>
      <c r="B721" s="8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</row>
    <row r="722" ht="12.75" customHeight="1">
      <c r="A722" s="80"/>
      <c r="B722" s="8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</row>
    <row r="723" ht="12.75" customHeight="1">
      <c r="A723" s="80"/>
      <c r="B723" s="8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</row>
    <row r="724" ht="12.75" customHeight="1">
      <c r="A724" s="80"/>
      <c r="B724" s="8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</row>
    <row r="725" ht="12.75" customHeight="1">
      <c r="A725" s="80"/>
      <c r="B725" s="8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</row>
    <row r="726" ht="12.75" customHeight="1">
      <c r="A726" s="80"/>
      <c r="B726" s="8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</row>
    <row r="727" ht="12.75" customHeight="1">
      <c r="A727" s="80"/>
      <c r="B727" s="8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</row>
    <row r="728" ht="12.75" customHeight="1">
      <c r="A728" s="80"/>
      <c r="B728" s="8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</row>
    <row r="729" ht="12.75" customHeight="1">
      <c r="A729" s="80"/>
      <c r="B729" s="8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</row>
    <row r="730" ht="12.75" customHeight="1">
      <c r="A730" s="80"/>
      <c r="B730" s="8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</row>
    <row r="731" ht="12.75" customHeight="1">
      <c r="A731" s="80"/>
      <c r="B731" s="8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</row>
    <row r="732" ht="12.75" customHeight="1">
      <c r="A732" s="80"/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</row>
    <row r="733" ht="12.75" customHeight="1">
      <c r="A733" s="80"/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</row>
    <row r="734" ht="12.75" customHeight="1">
      <c r="A734" s="80"/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</row>
    <row r="735" ht="12.75" customHeight="1">
      <c r="A735" s="80"/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</row>
    <row r="736" ht="12.75" customHeight="1">
      <c r="A736" s="80"/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</row>
    <row r="737" ht="12.75" customHeight="1">
      <c r="A737" s="80"/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</row>
    <row r="738" ht="12.75" customHeight="1">
      <c r="A738" s="80"/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</row>
    <row r="739" ht="12.75" customHeight="1">
      <c r="A739" s="80"/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</row>
    <row r="740" ht="12.75" customHeight="1">
      <c r="A740" s="80"/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</row>
    <row r="741" ht="12.75" customHeight="1">
      <c r="A741" s="80"/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</row>
    <row r="742" ht="12.75" customHeight="1">
      <c r="A742" s="80"/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</row>
    <row r="743" ht="12.75" customHeight="1">
      <c r="A743" s="80"/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</row>
    <row r="744" ht="12.75" customHeight="1">
      <c r="A744" s="80"/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</row>
    <row r="745" ht="12.75" customHeight="1">
      <c r="A745" s="80"/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</row>
    <row r="746" ht="12.75" customHeight="1">
      <c r="A746" s="80"/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</row>
    <row r="747" ht="12.75" customHeight="1">
      <c r="A747" s="80"/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</row>
    <row r="748" ht="12.75" customHeight="1">
      <c r="A748" s="80"/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</row>
    <row r="749" ht="12.75" customHeight="1">
      <c r="A749" s="80"/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</row>
    <row r="750" ht="12.75" customHeight="1">
      <c r="A750" s="80"/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</row>
    <row r="751" ht="12.75" customHeight="1">
      <c r="A751" s="80"/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</row>
    <row r="752" ht="12.75" customHeight="1">
      <c r="A752" s="80"/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</row>
    <row r="753" ht="12.75" customHeight="1">
      <c r="A753" s="80"/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</row>
    <row r="754" ht="12.75" customHeight="1">
      <c r="A754" s="80"/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</row>
    <row r="755" ht="12.75" customHeight="1">
      <c r="A755" s="80"/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</row>
    <row r="756" ht="12.75" customHeight="1">
      <c r="A756" s="80"/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</row>
    <row r="757" ht="12.75" customHeight="1">
      <c r="A757" s="80"/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</row>
    <row r="758" ht="12.75" customHeight="1">
      <c r="A758" s="80"/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</row>
    <row r="759" ht="12.75" customHeight="1">
      <c r="A759" s="80"/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</row>
    <row r="760" ht="12.75" customHeight="1">
      <c r="A760" s="80"/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</row>
    <row r="761" ht="12.75" customHeight="1">
      <c r="A761" s="80"/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</row>
    <row r="762" ht="12.75" customHeight="1">
      <c r="A762" s="80"/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</row>
    <row r="763" ht="12.75" customHeight="1">
      <c r="A763" s="80"/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</row>
    <row r="764" ht="12.75" customHeight="1">
      <c r="A764" s="80"/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</row>
    <row r="765" ht="12.75" customHeight="1">
      <c r="A765" s="80"/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</row>
    <row r="766" ht="12.75" customHeight="1">
      <c r="A766" s="80"/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</row>
    <row r="767" ht="12.75" customHeight="1">
      <c r="A767" s="80"/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</row>
    <row r="768" ht="12.75" customHeight="1">
      <c r="A768" s="80"/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</row>
    <row r="769" ht="12.75" customHeight="1">
      <c r="A769" s="80"/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</row>
    <row r="770" ht="12.75" customHeight="1">
      <c r="A770" s="80"/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</row>
    <row r="771" ht="12.75" customHeight="1">
      <c r="A771" s="80"/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</row>
    <row r="772" ht="12.75" customHeight="1">
      <c r="A772" s="80"/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</row>
    <row r="773" ht="12.75" customHeight="1">
      <c r="A773" s="80"/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</row>
    <row r="774" ht="12.75" customHeight="1">
      <c r="A774" s="80"/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</row>
    <row r="775" ht="12.75" customHeight="1">
      <c r="A775" s="80"/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</row>
    <row r="776" ht="12.75" customHeight="1">
      <c r="A776" s="80"/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</row>
    <row r="777" ht="12.75" customHeight="1">
      <c r="A777" s="80"/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</row>
    <row r="778" ht="12.75" customHeight="1">
      <c r="A778" s="80"/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</row>
    <row r="779" ht="12.75" customHeight="1">
      <c r="A779" s="80"/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</row>
    <row r="780" ht="12.75" customHeight="1">
      <c r="A780" s="80"/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</row>
    <row r="781" ht="12.75" customHeight="1">
      <c r="A781" s="80"/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</row>
    <row r="782" ht="12.75" customHeight="1">
      <c r="A782" s="80"/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</row>
    <row r="783" ht="12.75" customHeight="1">
      <c r="A783" s="80"/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</row>
    <row r="784" ht="12.75" customHeight="1">
      <c r="A784" s="80"/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</row>
    <row r="785" ht="12.75" customHeight="1">
      <c r="A785" s="80"/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</row>
    <row r="786" ht="12.75" customHeight="1">
      <c r="A786" s="80"/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</row>
    <row r="787" ht="12.75" customHeight="1">
      <c r="A787" s="80"/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</row>
    <row r="788" ht="12.75" customHeight="1">
      <c r="A788" s="80"/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</row>
    <row r="789" ht="12.75" customHeight="1">
      <c r="A789" s="80"/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</row>
    <row r="790" ht="12.75" customHeight="1">
      <c r="A790" s="80"/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</row>
    <row r="791" ht="12.75" customHeight="1">
      <c r="A791" s="80"/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</row>
    <row r="792" ht="12.75" customHeight="1">
      <c r="A792" s="80"/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</row>
    <row r="793" ht="12.75" customHeight="1">
      <c r="A793" s="80"/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</row>
    <row r="794" ht="12.75" customHeight="1">
      <c r="A794" s="80"/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</row>
    <row r="795" ht="12.75" customHeight="1">
      <c r="A795" s="80"/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</row>
    <row r="796" ht="12.75" customHeight="1">
      <c r="A796" s="80"/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</row>
    <row r="797" ht="12.75" customHeight="1">
      <c r="A797" s="80"/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</row>
    <row r="798" ht="12.75" customHeight="1">
      <c r="A798" s="80"/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</row>
    <row r="799" ht="12.75" customHeight="1">
      <c r="A799" s="80"/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</row>
    <row r="800" ht="12.75" customHeight="1">
      <c r="A800" s="80"/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</row>
    <row r="801" ht="12.75" customHeight="1">
      <c r="A801" s="80"/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</row>
    <row r="802" ht="12.75" customHeight="1">
      <c r="A802" s="80"/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</row>
    <row r="803" ht="12.75" customHeight="1">
      <c r="A803" s="80"/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</row>
    <row r="804" ht="12.75" customHeight="1">
      <c r="A804" s="80"/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</row>
    <row r="805" ht="12.75" customHeight="1">
      <c r="A805" s="80"/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</row>
    <row r="806" ht="12.75" customHeight="1">
      <c r="A806" s="80"/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</row>
    <row r="807" ht="12.75" customHeight="1">
      <c r="A807" s="80"/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</row>
    <row r="808" ht="12.75" customHeight="1">
      <c r="A808" s="80"/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</row>
    <row r="809" ht="12.75" customHeight="1">
      <c r="A809" s="80"/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</row>
    <row r="810" ht="12.75" customHeight="1">
      <c r="A810" s="80"/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</row>
    <row r="811" ht="12.75" customHeight="1">
      <c r="A811" s="80"/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</row>
    <row r="812" ht="12.75" customHeight="1">
      <c r="A812" s="80"/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</row>
    <row r="813" ht="12.75" customHeight="1">
      <c r="A813" s="80"/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</row>
    <row r="814" ht="12.75" customHeight="1">
      <c r="A814" s="80"/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</row>
    <row r="815" ht="12.75" customHeight="1">
      <c r="A815" s="80"/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</row>
    <row r="816" ht="12.75" customHeight="1">
      <c r="A816" s="80"/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</row>
    <row r="817" ht="12.75" customHeight="1">
      <c r="A817" s="80"/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</row>
    <row r="818" ht="12.75" customHeight="1">
      <c r="A818" s="80"/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</row>
    <row r="819" ht="12.75" customHeight="1">
      <c r="A819" s="80"/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</row>
    <row r="820" ht="12.75" customHeight="1">
      <c r="A820" s="80"/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</row>
    <row r="821" ht="12.75" customHeight="1">
      <c r="A821" s="80"/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</row>
    <row r="822" ht="12.75" customHeight="1">
      <c r="A822" s="80"/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</row>
    <row r="823" ht="12.75" customHeight="1">
      <c r="A823" s="80"/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</row>
    <row r="824" ht="12.75" customHeight="1">
      <c r="A824" s="80"/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</row>
    <row r="825" ht="12.75" customHeight="1">
      <c r="A825" s="80"/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</row>
    <row r="826" ht="12.75" customHeight="1">
      <c r="A826" s="80"/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</row>
    <row r="827" ht="12.75" customHeight="1">
      <c r="A827" s="80"/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</row>
    <row r="828" ht="12.75" customHeight="1">
      <c r="A828" s="80"/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</row>
    <row r="829" ht="12.75" customHeight="1">
      <c r="A829" s="80"/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</row>
    <row r="830" ht="12.75" customHeight="1">
      <c r="A830" s="80"/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</row>
    <row r="831" ht="12.75" customHeight="1">
      <c r="A831" s="80"/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</row>
    <row r="832" ht="12.75" customHeight="1">
      <c r="A832" s="80"/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</row>
    <row r="833" ht="12.75" customHeight="1">
      <c r="A833" s="80"/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</row>
    <row r="834" ht="12.75" customHeight="1">
      <c r="A834" s="80"/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</row>
    <row r="835" ht="12.75" customHeight="1">
      <c r="A835" s="80"/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</row>
    <row r="836" ht="12.75" customHeight="1">
      <c r="A836" s="80"/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</row>
    <row r="837" ht="12.75" customHeight="1">
      <c r="A837" s="80"/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</row>
    <row r="838" ht="12.75" customHeight="1">
      <c r="A838" s="80"/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</row>
    <row r="839" ht="12.75" customHeight="1">
      <c r="A839" s="80"/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</row>
    <row r="840" ht="12.75" customHeight="1">
      <c r="A840" s="80"/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</row>
    <row r="841" ht="12.75" customHeight="1">
      <c r="A841" s="80"/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</row>
    <row r="842" ht="12.75" customHeight="1">
      <c r="A842" s="80"/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</row>
    <row r="843" ht="12.75" customHeight="1">
      <c r="A843" s="80"/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</row>
    <row r="844" ht="12.75" customHeight="1">
      <c r="A844" s="80"/>
      <c r="B844" s="8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</row>
    <row r="845" ht="12.75" customHeight="1">
      <c r="A845" s="80"/>
      <c r="B845" s="8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</row>
    <row r="846" ht="12.75" customHeight="1">
      <c r="A846" s="80"/>
      <c r="B846" s="8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</row>
    <row r="847" ht="12.75" customHeight="1">
      <c r="A847" s="80"/>
      <c r="B847" s="8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</row>
    <row r="848" ht="12.75" customHeight="1">
      <c r="A848" s="80"/>
      <c r="B848" s="8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</row>
    <row r="849" ht="12.75" customHeight="1">
      <c r="A849" s="80"/>
      <c r="B849" s="8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</row>
    <row r="850" ht="12.75" customHeight="1">
      <c r="A850" s="80"/>
      <c r="B850" s="8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</row>
    <row r="851" ht="12.75" customHeight="1">
      <c r="A851" s="80"/>
      <c r="B851" s="8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</row>
    <row r="852" ht="12.75" customHeight="1">
      <c r="A852" s="80"/>
      <c r="B852" s="8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</row>
    <row r="853" ht="12.75" customHeight="1">
      <c r="A853" s="80"/>
      <c r="B853" s="8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</row>
    <row r="854" ht="12.75" customHeight="1">
      <c r="A854" s="80"/>
      <c r="B854" s="8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</row>
    <row r="855" ht="12.75" customHeight="1">
      <c r="A855" s="80"/>
      <c r="B855" s="8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</row>
    <row r="856" ht="12.75" customHeight="1">
      <c r="A856" s="80"/>
      <c r="B856" s="8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</row>
    <row r="857" ht="12.75" customHeight="1">
      <c r="A857" s="80"/>
      <c r="B857" s="8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</row>
    <row r="858" ht="12.75" customHeight="1">
      <c r="A858" s="80"/>
      <c r="B858" s="8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</row>
    <row r="859" ht="12.75" customHeight="1">
      <c r="A859" s="80"/>
      <c r="B859" s="8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</row>
    <row r="860" ht="12.75" customHeight="1">
      <c r="A860" s="80"/>
      <c r="B860" s="8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</row>
    <row r="861" ht="12.75" customHeight="1">
      <c r="A861" s="80"/>
      <c r="B861" s="8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</row>
    <row r="862" ht="12.75" customHeight="1">
      <c r="A862" s="80"/>
      <c r="B862" s="8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</row>
    <row r="863" ht="12.75" customHeight="1">
      <c r="A863" s="80"/>
      <c r="B863" s="8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</row>
    <row r="864" ht="12.75" customHeight="1">
      <c r="A864" s="80"/>
      <c r="B864" s="8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</row>
    <row r="865" ht="12.75" customHeight="1">
      <c r="A865" s="80"/>
      <c r="B865" s="8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</row>
    <row r="866" ht="12.75" customHeight="1">
      <c r="A866" s="80"/>
      <c r="B866" s="8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</row>
    <row r="867" ht="12.75" customHeight="1">
      <c r="A867" s="80"/>
      <c r="B867" s="8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</row>
    <row r="868" ht="12.75" customHeight="1">
      <c r="A868" s="80"/>
      <c r="B868" s="8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</row>
    <row r="869" ht="12.75" customHeight="1">
      <c r="A869" s="80"/>
      <c r="B869" s="8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</row>
    <row r="870" ht="12.75" customHeight="1">
      <c r="A870" s="80"/>
      <c r="B870" s="8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</row>
    <row r="871" ht="12.75" customHeight="1">
      <c r="A871" s="80"/>
      <c r="B871" s="8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</row>
    <row r="872" ht="12.75" customHeight="1">
      <c r="A872" s="80"/>
      <c r="B872" s="8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</row>
    <row r="873" ht="12.75" customHeight="1">
      <c r="A873" s="80"/>
      <c r="B873" s="8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</row>
    <row r="874" ht="12.75" customHeight="1">
      <c r="A874" s="80"/>
      <c r="B874" s="8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</row>
    <row r="875" ht="12.75" customHeight="1">
      <c r="A875" s="80"/>
      <c r="B875" s="8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</row>
    <row r="876" ht="12.75" customHeight="1">
      <c r="A876" s="80"/>
      <c r="B876" s="8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</row>
    <row r="877" ht="12.75" customHeight="1">
      <c r="A877" s="80"/>
      <c r="B877" s="8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</row>
    <row r="878" ht="12.75" customHeight="1">
      <c r="A878" s="80"/>
      <c r="B878" s="8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</row>
    <row r="879" ht="12.75" customHeight="1">
      <c r="A879" s="80"/>
      <c r="B879" s="8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</row>
    <row r="880" ht="12.75" customHeight="1">
      <c r="A880" s="80"/>
      <c r="B880" s="8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</row>
    <row r="881" ht="12.75" customHeight="1">
      <c r="A881" s="80"/>
      <c r="B881" s="8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</row>
    <row r="882" ht="12.75" customHeight="1">
      <c r="A882" s="80"/>
      <c r="B882" s="8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</row>
    <row r="883" ht="12.75" customHeight="1">
      <c r="A883" s="80"/>
      <c r="B883" s="8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</row>
    <row r="884" ht="12.75" customHeight="1">
      <c r="A884" s="80"/>
      <c r="B884" s="8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</row>
    <row r="885" ht="12.75" customHeight="1">
      <c r="A885" s="80"/>
      <c r="B885" s="8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</row>
    <row r="886" ht="12.75" customHeight="1">
      <c r="A886" s="80"/>
      <c r="B886" s="8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</row>
    <row r="887" ht="12.75" customHeight="1">
      <c r="A887" s="80"/>
      <c r="B887" s="8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</row>
    <row r="888" ht="12.75" customHeight="1">
      <c r="A888" s="80"/>
      <c r="B888" s="8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</row>
    <row r="889" ht="12.75" customHeight="1">
      <c r="A889" s="80"/>
      <c r="B889" s="8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</row>
    <row r="890" ht="12.75" customHeight="1">
      <c r="A890" s="80"/>
      <c r="B890" s="8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</row>
    <row r="891" ht="12.75" customHeight="1">
      <c r="A891" s="80"/>
      <c r="B891" s="8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</row>
    <row r="892" ht="12.75" customHeight="1">
      <c r="A892" s="80"/>
      <c r="B892" s="8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</row>
    <row r="893" ht="12.75" customHeight="1">
      <c r="A893" s="80"/>
      <c r="B893" s="8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</row>
    <row r="894" ht="12.75" customHeight="1">
      <c r="A894" s="80"/>
      <c r="B894" s="8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</row>
    <row r="895" ht="12.75" customHeight="1">
      <c r="A895" s="80"/>
      <c r="B895" s="8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</row>
    <row r="896" ht="12.75" customHeight="1">
      <c r="A896" s="80"/>
      <c r="B896" s="8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</row>
    <row r="897" ht="12.75" customHeight="1">
      <c r="A897" s="80"/>
      <c r="B897" s="8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</row>
    <row r="898" ht="12.75" customHeight="1">
      <c r="A898" s="80"/>
      <c r="B898" s="8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</row>
    <row r="899" ht="12.75" customHeight="1">
      <c r="A899" s="80"/>
      <c r="B899" s="8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</row>
    <row r="900" ht="12.75" customHeight="1">
      <c r="A900" s="80"/>
      <c r="B900" s="8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</row>
    <row r="901" ht="12.75" customHeight="1">
      <c r="A901" s="80"/>
      <c r="B901" s="8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</row>
    <row r="902" ht="12.75" customHeight="1">
      <c r="A902" s="80"/>
      <c r="B902" s="8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</row>
    <row r="903" ht="12.75" customHeight="1">
      <c r="A903" s="80"/>
      <c r="B903" s="8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</row>
    <row r="904" ht="12.75" customHeight="1">
      <c r="A904" s="80"/>
      <c r="B904" s="8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</row>
    <row r="905" ht="12.75" customHeight="1">
      <c r="A905" s="80"/>
      <c r="B905" s="8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</row>
    <row r="906" ht="12.75" customHeight="1">
      <c r="A906" s="80"/>
      <c r="B906" s="8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</row>
    <row r="907" ht="12.75" customHeight="1">
      <c r="A907" s="80"/>
      <c r="B907" s="8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</row>
    <row r="908" ht="12.75" customHeight="1">
      <c r="A908" s="80"/>
      <c r="B908" s="8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</row>
    <row r="909" ht="12.75" customHeight="1">
      <c r="A909" s="80"/>
      <c r="B909" s="8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</row>
    <row r="910" ht="12.75" customHeight="1">
      <c r="A910" s="80"/>
      <c r="B910" s="8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</row>
    <row r="911" ht="12.75" customHeight="1">
      <c r="A911" s="80"/>
      <c r="B911" s="8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</row>
    <row r="912" ht="12.75" customHeight="1">
      <c r="A912" s="80"/>
      <c r="B912" s="8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</row>
    <row r="913" ht="12.75" customHeight="1">
      <c r="A913" s="80"/>
      <c r="B913" s="8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</row>
    <row r="914" ht="12.75" customHeight="1">
      <c r="A914" s="80"/>
      <c r="B914" s="8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</row>
    <row r="915" ht="12.75" customHeight="1">
      <c r="A915" s="80"/>
      <c r="B915" s="8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</row>
    <row r="916" ht="12.75" customHeight="1">
      <c r="A916" s="80"/>
      <c r="B916" s="8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</row>
    <row r="917" ht="12.75" customHeight="1">
      <c r="A917" s="80"/>
      <c r="B917" s="8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</row>
    <row r="918" ht="12.75" customHeight="1">
      <c r="A918" s="80"/>
      <c r="B918" s="8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</row>
    <row r="919" ht="12.75" customHeight="1">
      <c r="A919" s="80"/>
      <c r="B919" s="8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</row>
    <row r="920" ht="12.75" customHeight="1">
      <c r="A920" s="80"/>
      <c r="B920" s="8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</row>
    <row r="921" ht="12.75" customHeight="1">
      <c r="A921" s="80"/>
      <c r="B921" s="8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</row>
    <row r="922" ht="12.75" customHeight="1">
      <c r="A922" s="80"/>
      <c r="B922" s="8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</row>
    <row r="923" ht="12.75" customHeight="1">
      <c r="A923" s="80"/>
      <c r="B923" s="8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</row>
    <row r="924" ht="12.75" customHeight="1">
      <c r="A924" s="80"/>
      <c r="B924" s="8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</row>
    <row r="925" ht="12.75" customHeight="1">
      <c r="A925" s="80"/>
      <c r="B925" s="8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</row>
    <row r="926" ht="12.75" customHeight="1">
      <c r="A926" s="80"/>
      <c r="B926" s="8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</row>
    <row r="927" ht="12.75" customHeight="1">
      <c r="A927" s="80"/>
      <c r="B927" s="8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</row>
    <row r="928" ht="12.75" customHeight="1">
      <c r="A928" s="80"/>
      <c r="B928" s="8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</row>
    <row r="929" ht="12.75" customHeight="1">
      <c r="A929" s="80"/>
      <c r="B929" s="8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</row>
    <row r="930" ht="12.75" customHeight="1">
      <c r="A930" s="80"/>
      <c r="B930" s="8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</row>
    <row r="931" ht="12.75" customHeight="1">
      <c r="A931" s="80"/>
      <c r="B931" s="8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</row>
    <row r="932" ht="12.75" customHeight="1">
      <c r="A932" s="80"/>
      <c r="B932" s="8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</row>
    <row r="933" ht="12.75" customHeight="1">
      <c r="A933" s="80"/>
      <c r="B933" s="8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</row>
    <row r="934" ht="12.75" customHeight="1">
      <c r="A934" s="80"/>
      <c r="B934" s="8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</row>
    <row r="935" ht="12.75" customHeight="1">
      <c r="A935" s="80"/>
      <c r="B935" s="8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</row>
    <row r="936" ht="12.75" customHeight="1">
      <c r="A936" s="80"/>
      <c r="B936" s="8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</row>
    <row r="937" ht="12.75" customHeight="1">
      <c r="A937" s="80"/>
      <c r="B937" s="8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</row>
    <row r="938" ht="12.75" customHeight="1">
      <c r="A938" s="80"/>
      <c r="B938" s="8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</row>
    <row r="939" ht="12.75" customHeight="1">
      <c r="A939" s="80"/>
      <c r="B939" s="8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</row>
    <row r="940" ht="12.75" customHeight="1">
      <c r="A940" s="80"/>
      <c r="B940" s="8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</row>
    <row r="941" ht="12.75" customHeight="1">
      <c r="A941" s="80"/>
      <c r="B941" s="8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</row>
    <row r="942" ht="12.75" customHeight="1">
      <c r="A942" s="80"/>
      <c r="B942" s="8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</row>
    <row r="943" ht="12.75" customHeight="1">
      <c r="A943" s="80"/>
      <c r="B943" s="8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</row>
    <row r="944" ht="12.75" customHeight="1">
      <c r="A944" s="80"/>
      <c r="B944" s="8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</row>
    <row r="945" ht="12.75" customHeight="1">
      <c r="A945" s="80"/>
      <c r="B945" s="8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</row>
    <row r="946" ht="12.75" customHeight="1">
      <c r="A946" s="80"/>
      <c r="B946" s="8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</row>
    <row r="947" ht="12.75" customHeight="1">
      <c r="A947" s="80"/>
      <c r="B947" s="8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</row>
    <row r="948" ht="12.75" customHeight="1">
      <c r="A948" s="80"/>
      <c r="B948" s="8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</row>
    <row r="949" ht="12.75" customHeight="1">
      <c r="A949" s="80"/>
      <c r="B949" s="8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</row>
    <row r="950" ht="12.75" customHeight="1">
      <c r="A950" s="80"/>
      <c r="B950" s="8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</row>
    <row r="951" ht="12.75" customHeight="1">
      <c r="A951" s="80"/>
      <c r="B951" s="8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</row>
    <row r="952" ht="12.75" customHeight="1">
      <c r="A952" s="80"/>
      <c r="B952" s="8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</row>
    <row r="953" ht="12.75" customHeight="1">
      <c r="A953" s="80"/>
      <c r="B953" s="8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</row>
    <row r="954" ht="12.75" customHeight="1">
      <c r="A954" s="80"/>
      <c r="B954" s="8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</row>
    <row r="955" ht="12.75" customHeight="1">
      <c r="A955" s="80"/>
      <c r="B955" s="8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</row>
    <row r="956" ht="12.75" customHeight="1">
      <c r="A956" s="80"/>
      <c r="B956" s="8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</row>
    <row r="957" ht="12.75" customHeight="1">
      <c r="A957" s="80"/>
      <c r="B957" s="8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</row>
    <row r="958" ht="12.75" customHeight="1">
      <c r="A958" s="80"/>
      <c r="B958" s="8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</row>
    <row r="959" ht="12.75" customHeight="1">
      <c r="A959" s="80"/>
      <c r="B959" s="8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</row>
    <row r="960" ht="12.75" customHeight="1">
      <c r="A960" s="80"/>
      <c r="B960" s="8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</row>
    <row r="961" ht="12.75" customHeight="1">
      <c r="A961" s="80"/>
      <c r="B961" s="8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</row>
    <row r="962" ht="12.75" customHeight="1">
      <c r="A962" s="80"/>
      <c r="B962" s="8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</row>
    <row r="963" ht="12.75" customHeight="1">
      <c r="A963" s="80"/>
      <c r="B963" s="8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</row>
    <row r="964" ht="12.75" customHeight="1">
      <c r="A964" s="80"/>
      <c r="B964" s="8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</row>
    <row r="965" ht="12.75" customHeight="1">
      <c r="A965" s="80"/>
      <c r="B965" s="8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</row>
    <row r="966" ht="12.75" customHeight="1">
      <c r="A966" s="80"/>
      <c r="B966" s="8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</row>
    <row r="967" ht="12.75" customHeight="1">
      <c r="A967" s="80"/>
      <c r="B967" s="8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</row>
    <row r="968" ht="12.75" customHeight="1">
      <c r="A968" s="80"/>
      <c r="B968" s="8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</row>
    <row r="969" ht="12.75" customHeight="1">
      <c r="A969" s="80"/>
      <c r="B969" s="8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</row>
    <row r="970" ht="12.75" customHeight="1">
      <c r="A970" s="80"/>
      <c r="B970" s="8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</row>
    <row r="971" ht="12.75" customHeight="1">
      <c r="A971" s="80"/>
      <c r="B971" s="8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</row>
    <row r="972" ht="12.75" customHeight="1">
      <c r="A972" s="80"/>
      <c r="B972" s="8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</row>
    <row r="973" ht="12.75" customHeight="1">
      <c r="A973" s="80"/>
      <c r="B973" s="8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</row>
    <row r="974" ht="12.75" customHeight="1">
      <c r="A974" s="80"/>
      <c r="B974" s="8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</row>
    <row r="975" ht="12.75" customHeight="1">
      <c r="A975" s="80"/>
      <c r="B975" s="8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</row>
    <row r="976" ht="12.75" customHeight="1">
      <c r="A976" s="80"/>
      <c r="B976" s="8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</row>
    <row r="977" ht="12.75" customHeight="1">
      <c r="A977" s="80"/>
      <c r="B977" s="8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</row>
    <row r="978" ht="12.75" customHeight="1">
      <c r="A978" s="80"/>
      <c r="B978" s="8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</row>
    <row r="979" ht="12.75" customHeight="1">
      <c r="A979" s="80"/>
      <c r="B979" s="8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</row>
    <row r="980" ht="12.75" customHeight="1">
      <c r="A980" s="80"/>
      <c r="B980" s="8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</row>
    <row r="981" ht="12.75" customHeight="1">
      <c r="A981" s="80"/>
      <c r="B981" s="8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</row>
    <row r="982" ht="12.75" customHeight="1">
      <c r="A982" s="80"/>
      <c r="B982" s="8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</row>
    <row r="983" ht="12.75" customHeight="1">
      <c r="A983" s="80"/>
      <c r="B983" s="8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</row>
    <row r="984" ht="12.75" customHeight="1">
      <c r="A984" s="80"/>
      <c r="B984" s="8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</row>
    <row r="985" ht="12.75" customHeight="1">
      <c r="A985" s="80"/>
      <c r="B985" s="8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</row>
    <row r="986" ht="12.75" customHeight="1">
      <c r="A986" s="80"/>
      <c r="B986" s="8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</row>
    <row r="987" ht="12.75" customHeight="1">
      <c r="A987" s="80"/>
      <c r="B987" s="8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</row>
    <row r="988" ht="12.75" customHeight="1">
      <c r="A988" s="80"/>
      <c r="B988" s="8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</row>
    <row r="989" ht="12.75" customHeight="1">
      <c r="A989" s="80"/>
      <c r="B989" s="8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</row>
    <row r="990" ht="12.75" customHeight="1">
      <c r="A990" s="80"/>
      <c r="B990" s="8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</row>
    <row r="991" ht="12.75" customHeight="1">
      <c r="A991" s="80"/>
      <c r="B991" s="8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</row>
    <row r="992" ht="12.75" customHeight="1">
      <c r="A992" s="80"/>
      <c r="B992" s="8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</row>
    <row r="993" ht="12.75" customHeight="1">
      <c r="A993" s="80"/>
      <c r="B993" s="8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</row>
    <row r="994" ht="12.75" customHeight="1">
      <c r="A994" s="80"/>
      <c r="B994" s="8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</row>
    <row r="995" ht="12.75" customHeight="1">
      <c r="A995" s="80"/>
      <c r="B995" s="8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</row>
    <row r="996" ht="12.75" customHeight="1">
      <c r="A996" s="80"/>
      <c r="B996" s="8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</row>
    <row r="997" ht="12.75" customHeight="1">
      <c r="A997" s="80"/>
      <c r="B997" s="8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</row>
    <row r="998" ht="12.75" customHeight="1">
      <c r="A998" s="80"/>
      <c r="B998" s="8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</row>
    <row r="999" ht="12.75" customHeight="1">
      <c r="A999" s="80"/>
      <c r="B999" s="8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</row>
    <row r="1000" ht="12.75" customHeight="1">
      <c r="A1000" s="80"/>
      <c r="B1000" s="8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</row>
  </sheetData>
  <mergeCells count="13">
    <mergeCell ref="F4:F5"/>
    <mergeCell ref="G4:H4"/>
    <mergeCell ref="E4:E11"/>
    <mergeCell ref="E13:F14"/>
    <mergeCell ref="G13:H14"/>
    <mergeCell ref="B14:D14"/>
    <mergeCell ref="B1:H1"/>
    <mergeCell ref="B2:E2"/>
    <mergeCell ref="G2:H2"/>
    <mergeCell ref="B3:H3"/>
    <mergeCell ref="C4:D4"/>
    <mergeCell ref="B5:D5"/>
    <mergeCell ref="A1:A2"/>
  </mergeCells>
  <dataValidations>
    <dataValidation type="list" allowBlank="1" showErrorMessage="1" sqref="D9">
      <formula1>'BANCO_ DE_DADOS'!$W$4:$W$9</formula1>
    </dataValidation>
    <dataValidation type="list" allowBlank="1" showErrorMessage="1" sqref="D7">
      <formula1>'BANCO_ DE_DADOS'!$U$4:$U$32</formula1>
    </dataValidation>
    <dataValidation type="list" allowBlank="1" showErrorMessage="1" sqref="D6">
      <formula1>'BANCO_ DE_DADOS'!$T$4:$T$150</formula1>
    </dataValidation>
    <dataValidation type="list" allowBlank="1" showErrorMessage="1" sqref="D8">
      <formula1>'BANCO_ DE_DADOS'!$V$4:$V$7</formula1>
    </dataValidation>
  </dataValidations>
  <printOptions/>
  <pageMargins bottom="0.75" footer="0.0" header="0.0" left="0.7" right="0.7" top="0.75"/>
  <pageSetup orientation="portrait"/>
  <drawing r:id="rId1"/>
</worksheet>
</file>